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1\2021\Government Accountability Office\MAY\"/>
    </mc:Choice>
  </mc:AlternateContent>
  <bookViews>
    <workbookView xWindow="0" yWindow="0" windowWidth="28800" windowHeight="12045"/>
  </bookViews>
  <sheets>
    <sheet name="GAO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Q54" i="1"/>
  <c r="Q53" i="1"/>
  <c r="H8" i="1" s="1"/>
  <c r="M48" i="1"/>
  <c r="L48" i="1"/>
  <c r="K48" i="1"/>
  <c r="J48" i="1"/>
  <c r="F48" i="1"/>
  <c r="D48" i="1"/>
  <c r="C48" i="1"/>
  <c r="B48" i="1"/>
  <c r="M47" i="1"/>
  <c r="L47" i="1"/>
  <c r="K47" i="1"/>
  <c r="J47" i="1"/>
  <c r="M46" i="1"/>
  <c r="L46" i="1"/>
  <c r="K46" i="1"/>
  <c r="J46" i="1"/>
  <c r="G46" i="1"/>
  <c r="F46" i="1"/>
  <c r="D46" i="1"/>
  <c r="C46" i="1"/>
  <c r="B46" i="1"/>
  <c r="M44" i="1"/>
  <c r="L44" i="1"/>
  <c r="K44" i="1"/>
  <c r="J44" i="1"/>
  <c r="F44" i="1"/>
  <c r="D44" i="1"/>
  <c r="C44" i="1"/>
  <c r="B44" i="1"/>
  <c r="M43" i="1"/>
  <c r="L43" i="1"/>
  <c r="K43" i="1"/>
  <c r="J43" i="1"/>
  <c r="M42" i="1"/>
  <c r="L42" i="1"/>
  <c r="K42" i="1"/>
  <c r="J42" i="1"/>
  <c r="G42" i="1"/>
  <c r="F42" i="1"/>
  <c r="D42" i="1"/>
  <c r="C42" i="1"/>
  <c r="B42" i="1"/>
  <c r="M40" i="1"/>
  <c r="L40" i="1"/>
  <c r="K40" i="1"/>
  <c r="J40" i="1"/>
  <c r="F40" i="1"/>
  <c r="D40" i="1"/>
  <c r="C40" i="1"/>
  <c r="B40" i="1"/>
  <c r="M39" i="1"/>
  <c r="L39" i="1"/>
  <c r="K39" i="1"/>
  <c r="J39" i="1"/>
  <c r="M38" i="1"/>
  <c r="L38" i="1"/>
  <c r="K38" i="1"/>
  <c r="J38" i="1"/>
  <c r="G38" i="1"/>
  <c r="F38" i="1"/>
  <c r="D38" i="1"/>
  <c r="C38" i="1"/>
  <c r="B38" i="1"/>
  <c r="M36" i="1"/>
  <c r="L36" i="1"/>
  <c r="K36" i="1"/>
  <c r="J36" i="1"/>
  <c r="F36" i="1"/>
  <c r="D36" i="1"/>
  <c r="C36" i="1"/>
  <c r="B36" i="1"/>
  <c r="M35" i="1"/>
  <c r="L35" i="1"/>
  <c r="K35" i="1"/>
  <c r="J35" i="1"/>
  <c r="M34" i="1"/>
  <c r="L34" i="1"/>
  <c r="K34" i="1"/>
  <c r="J34" i="1"/>
  <c r="G34" i="1"/>
  <c r="F34" i="1"/>
  <c r="D34" i="1"/>
  <c r="C34" i="1"/>
  <c r="B34" i="1"/>
  <c r="M32" i="1"/>
  <c r="L32" i="1"/>
  <c r="K32" i="1"/>
  <c r="J32" i="1"/>
  <c r="F32" i="1"/>
  <c r="D32" i="1"/>
  <c r="C32" i="1"/>
  <c r="B32" i="1"/>
  <c r="M31" i="1"/>
  <c r="L31" i="1"/>
  <c r="K31" i="1"/>
  <c r="J31" i="1"/>
  <c r="M30" i="1"/>
  <c r="L30" i="1"/>
  <c r="K30" i="1"/>
  <c r="J30" i="1"/>
  <c r="G30" i="1"/>
  <c r="F30" i="1"/>
  <c r="D30" i="1"/>
  <c r="C30" i="1"/>
  <c r="B30" i="1"/>
  <c r="M28" i="1"/>
  <c r="L28" i="1"/>
  <c r="K28" i="1"/>
  <c r="J28" i="1"/>
  <c r="F28" i="1"/>
  <c r="D28" i="1"/>
  <c r="C28" i="1"/>
  <c r="B28" i="1"/>
  <c r="M27" i="1"/>
  <c r="L27" i="1"/>
  <c r="K27" i="1"/>
  <c r="J27" i="1"/>
  <c r="M26" i="1"/>
  <c r="L26" i="1"/>
  <c r="K26" i="1"/>
  <c r="J26" i="1"/>
  <c r="G26" i="1"/>
  <c r="F26" i="1"/>
  <c r="D26" i="1"/>
  <c r="C26" i="1"/>
  <c r="B26" i="1"/>
  <c r="M24" i="1"/>
  <c r="L24" i="1"/>
  <c r="K24" i="1"/>
  <c r="J24" i="1"/>
  <c r="F24" i="1"/>
  <c r="D24" i="1"/>
  <c r="C24" i="1"/>
  <c r="B24" i="1"/>
  <c r="M23" i="1"/>
  <c r="L23" i="1"/>
  <c r="K23" i="1"/>
  <c r="J23" i="1"/>
  <c r="M22" i="1"/>
  <c r="L22" i="1"/>
  <c r="K22" i="1"/>
  <c r="J22" i="1"/>
  <c r="G22" i="1"/>
  <c r="F22" i="1"/>
  <c r="D22" i="1"/>
  <c r="C22" i="1"/>
  <c r="B22" i="1"/>
  <c r="A21" i="1"/>
  <c r="A25" i="1" s="1"/>
  <c r="A29" i="1" s="1"/>
  <c r="A33" i="1" s="1"/>
  <c r="A37" i="1" s="1"/>
  <c r="A41" i="1" s="1"/>
  <c r="A45" i="1" s="1"/>
  <c r="J8" i="1"/>
</calcChain>
</file>

<file path=xl/sharedStrings.xml><?xml version="1.0" encoding="utf-8"?>
<sst xmlns="http://schemas.openxmlformats.org/spreadsheetml/2006/main" count="150" uniqueCount="54">
  <si>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</si>
  <si>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1353 Travel Report for Government Accountability Office for the reporting period April 1, 2019 - September 30, 2019</t>
  </si>
  <si>
    <t>No.</t>
  </si>
  <si>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</si>
  <si>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</si>
  <si>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</si>
  <si>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</si>
  <si>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</si>
  <si>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Government Accountability Office</t>
  </si>
  <si>
    <t>x</t>
  </si>
  <si>
    <t>NEGATIVE REPORT</t>
  </si>
  <si>
    <t>Agency Contact:</t>
  </si>
  <si>
    <t>Brandy McMillan-Lewis</t>
  </si>
  <si>
    <t>mcmillianlewisb@gao.gov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</si>
  <si>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</si>
  <si>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</si>
  <si>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</si>
  <si>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</si>
  <si>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</si>
  <si>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</si>
  <si>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</si>
  <si>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</si>
  <si>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</si>
  <si>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</si>
  <si>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</si>
  <si>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</si>
  <si>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</si>
  <si>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</si>
  <si>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John Smith</t>
  </si>
  <si>
    <t>Conference on Asia-Pacific Relations</t>
  </si>
  <si>
    <t>San Francisco, CA</t>
  </si>
  <si>
    <t xml:space="preserve">Asia Pacific Forum Pacific Rim Foundation </t>
  </si>
  <si>
    <t>Hotel</t>
  </si>
  <si>
    <t>X</t>
  </si>
  <si>
    <t>TRAVELER TITLE</t>
  </si>
  <si>
    <t>EVENT SPONSOR</t>
  </si>
  <si>
    <t>ENDING DATE [MM/DD/YYYY]</t>
  </si>
  <si>
    <t>TRAVEL DATE(S)</t>
  </si>
  <si>
    <t>Air Transportation</t>
  </si>
  <si>
    <t>Secretary</t>
  </si>
  <si>
    <t>Asia-Pacific Forum</t>
  </si>
  <si>
    <t xml:space="preserve">                    </t>
  </si>
  <si>
    <t>8/11/2011-8/13/2011</t>
  </si>
  <si>
    <t>Meals</t>
  </si>
  <si>
    <t xml:space="preserve">                              </t>
  </si>
  <si>
    <t>Internal OGE Use Only</t>
  </si>
  <si>
    <t>Cathleen Berrick</t>
  </si>
  <si>
    <t>Managing Director</t>
  </si>
  <si>
    <t>INTOSAI Development Initiative</t>
  </si>
  <si>
    <t>London, United Kingdom</t>
  </si>
  <si>
    <t>11/16/19-11/22/20</t>
  </si>
  <si>
    <t>Transportation</t>
  </si>
  <si>
    <t>Lodging</t>
  </si>
  <si>
    <t>Meals and Incidentals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</si>
</sst>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b/>
      <sz val="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5" fillId="4" borderId="9">
      <alignment horizontal="center" vertical="center"/>
    </xf>
    <xf numFmtId="0" fontId="6" fillId="5" borderId="13" applyNumberFormat="0" applyFill="0" applyBorder="0">
      <alignment horizontal="left" vertical="center" wrapText="1"/>
      <protection locked="0"/>
    </xf>
    <xf numFmtId="0" fontId="5" fillId="7" borderId="20" applyBorder="0">
      <alignment horizontal="center"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5" fillId="4" borderId="31">
      <alignment horizontal="center" vertical="center" wrapText="1"/>
    </xf>
    <xf numFmtId="0" fontId="1" fillId="0" borderId="21">
      <alignment horizontal="center" vertical="center"/>
    </xf>
    <xf numFmtId="0" fontId="5" fillId="9" borderId="39">
      <alignment vertical="center" wrapText="1"/>
    </xf>
    <xf numFmtId="0" fontId="5" fillId="9" borderId="44">
      <alignment vertical="center" wrapText="1"/>
    </xf>
    <xf numFmtId="0" fontId="13" fillId="8" borderId="44" applyBorder="0">
      <alignment horizontal="center" vertical="center" wrapText="1"/>
    </xf>
  </cellStyleXfs>
  <cellXfs count="177">
    <xf numFmtId="0" fontId="0" fillId="0" borderId="0" xfId="0"/>
    <xf numFmtId="0" fontId="0" fillId="0" borderId="0" xfId="0" applyBorder="1"/>
    <xf numFmtId="0" fontId="0" fillId="0" borderId="4" xfId="0" applyBorder="1"/>
    <xf numFmtId="0" fontId="5" fillId="4" borderId="9" xfId="1" applyNumberFormat="1" applyBorder="1" applyAlignment="1">
      <alignment horizontal="center" vertical="center"/>
    </xf>
    <xf numFmtId="164" fontId="5" fillId="4" borderId="9" xfId="1" applyNumberFormat="1" applyBorder="1" applyAlignment="1">
      <alignment horizontal="center" vertical="center"/>
    </xf>
    <xf numFmtId="0" fontId="0" fillId="0" borderId="10" xfId="0" applyBorder="1"/>
    <xf numFmtId="0" fontId="6" fillId="6" borderId="14" xfId="2" applyNumberFormat="1" applyFill="1" applyBorder="1" applyAlignment="1">
      <alignment horizontal="center" vertical="center" wrapText="1"/>
      <protection locked="0"/>
    </xf>
    <xf numFmtId="0" fontId="6" fillId="6" borderId="12" xfId="2" applyNumberFormat="1" applyFill="1" applyBorder="1" applyAlignment="1">
      <alignment horizontal="center" vertical="center" wrapText="1"/>
      <protection locked="0"/>
    </xf>
    <xf numFmtId="0" fontId="6" fillId="6" borderId="15" xfId="2" applyNumberFormat="1" applyFill="1" applyBorder="1" applyAlignment="1">
      <alignment horizontal="center" vertical="center" wrapText="1"/>
      <protection locked="0"/>
    </xf>
    <xf numFmtId="0" fontId="0" fillId="0" borderId="16" xfId="0" applyBorder="1"/>
    <xf numFmtId="0" fontId="2" fillId="8" borderId="24" xfId="0" applyFont="1" applyFill="1" applyBorder="1" applyAlignment="1">
      <alignment vertical="center"/>
    </xf>
    <xf numFmtId="0" fontId="2" fillId="9" borderId="25" xfId="0" applyFont="1" applyFill="1" applyBorder="1" applyAlignment="1">
      <alignment vertical="center"/>
    </xf>
    <xf numFmtId="0" fontId="6" fillId="6" borderId="1" xfId="0" applyFont="1" applyFill="1" applyBorder="1" applyAlignment="1" applyProtection="1">
      <protection locked="0"/>
    </xf>
    <xf numFmtId="0" fontId="2" fillId="8" borderId="30" xfId="0" applyFont="1" applyFill="1" applyBorder="1" applyAlignment="1">
      <alignment vertical="center"/>
    </xf>
    <xf numFmtId="0" fontId="0" fillId="0" borderId="24" xfId="0" applyBorder="1"/>
    <xf numFmtId="0" fontId="0" fillId="0" borderId="37" xfId="0" applyBorder="1"/>
    <xf numFmtId="0" fontId="5" fillId="9" borderId="13" xfId="7" applyBorder="1" applyProtection="1">
      <alignment vertical="center" wrapText="1"/>
    </xf>
    <xf numFmtId="0" fontId="5" fillId="9" borderId="41" xfId="7" applyBorder="1" applyProtection="1">
      <alignment vertical="center" wrapText="1"/>
    </xf>
    <xf numFmtId="0" fontId="0" fillId="9" borderId="0" xfId="0" applyNumberFormat="1" applyFill="1" applyProtection="1"/>
    <xf numFmtId="0" fontId="0" fillId="9" borderId="0" xfId="0" applyNumberFormat="1" applyFill="1" applyAlignment="1" applyProtection="1">
      <alignment horizontal="center"/>
    </xf>
    <xf numFmtId="164" fontId="0" fillId="9" borderId="0" xfId="0" applyNumberFormat="1" applyFill="1" applyAlignment="1" applyProtection="1">
      <alignment horizontal="right"/>
    </xf>
    <xf numFmtId="0" fontId="0" fillId="0" borderId="15" xfId="0" applyBorder="1"/>
    <xf numFmtId="0" fontId="6" fillId="5" borderId="13" xfId="0" applyFont="1" applyFill="1" applyBorder="1" applyAlignment="1" applyProtection="1">
      <alignment horizontal="left" vertical="center" wrapText="1"/>
    </xf>
    <xf numFmtId="14" fontId="6" fillId="5" borderId="13" xfId="0" applyNumberFormat="1" applyFont="1" applyFill="1" applyBorder="1" applyAlignment="1" applyProtection="1">
      <alignment horizontal="left" vertical="center" wrapText="1"/>
    </xf>
    <xf numFmtId="0" fontId="6" fillId="5" borderId="22" xfId="0" applyFont="1" applyFill="1" applyBorder="1" applyAlignment="1" applyProtection="1">
      <alignment vertical="center" wrapText="1"/>
    </xf>
    <xf numFmtId="0" fontId="6" fillId="5" borderId="23" xfId="0" applyFont="1" applyFill="1" applyBorder="1" applyAlignment="1" applyProtection="1">
      <alignment horizontal="left" vertical="center" wrapText="1"/>
    </xf>
    <xf numFmtId="0" fontId="6" fillId="5" borderId="22" xfId="0" applyNumberFormat="1" applyFont="1" applyFill="1" applyBorder="1" applyAlignment="1" applyProtection="1">
      <alignment horizontal="left" vertical="center" wrapText="1"/>
    </xf>
    <xf numFmtId="0" fontId="6" fillId="5" borderId="43" xfId="0" applyNumberFormat="1" applyFont="1" applyFill="1" applyBorder="1" applyAlignment="1" applyProtection="1">
      <alignment horizontal="center" vertical="center"/>
    </xf>
    <xf numFmtId="0" fontId="6" fillId="5" borderId="13" xfId="0" applyNumberFormat="1" applyFont="1" applyFill="1" applyBorder="1" applyAlignment="1" applyProtection="1">
      <alignment horizontal="center" vertical="center"/>
    </xf>
    <xf numFmtId="164" fontId="6" fillId="5" borderId="32" xfId="0" applyNumberFormat="1" applyFont="1" applyFill="1" applyBorder="1" applyAlignment="1" applyProtection="1">
      <alignment horizontal="right" vertical="center"/>
    </xf>
    <xf numFmtId="0" fontId="5" fillId="9" borderId="44" xfId="8" applyProtection="1">
      <alignment vertical="center" wrapText="1"/>
    </xf>
    <xf numFmtId="0" fontId="6" fillId="5" borderId="45" xfId="0" applyNumberFormat="1" applyFont="1" applyFill="1" applyBorder="1" applyAlignment="1" applyProtection="1">
      <alignment horizontal="left" vertical="center" wrapText="1"/>
    </xf>
    <xf numFmtId="0" fontId="6" fillId="5" borderId="44" xfId="0" applyNumberFormat="1" applyFont="1" applyFill="1" applyBorder="1" applyAlignment="1" applyProtection="1">
      <alignment horizontal="center" vertical="center"/>
    </xf>
    <xf numFmtId="164" fontId="6" fillId="5" borderId="46" xfId="0" applyNumberFormat="1" applyFont="1" applyFill="1" applyBorder="1" applyAlignment="1" applyProtection="1">
      <alignment horizontal="right" vertical="center"/>
    </xf>
    <xf numFmtId="0" fontId="6" fillId="5" borderId="48" xfId="0" applyFont="1" applyFill="1" applyBorder="1" applyAlignment="1" applyProtection="1">
      <alignment horizontal="left" vertical="center" wrapText="1"/>
    </xf>
    <xf numFmtId="0" fontId="1" fillId="5" borderId="22" xfId="0" applyFont="1" applyFill="1" applyBorder="1" applyAlignment="1" applyProtection="1">
      <alignment vertical="center" wrapText="1"/>
    </xf>
    <xf numFmtId="0" fontId="6" fillId="5" borderId="49" xfId="0" applyNumberFormat="1" applyFont="1" applyFill="1" applyBorder="1" applyAlignment="1" applyProtection="1">
      <alignment horizontal="left" vertical="center" wrapText="1"/>
    </xf>
    <xf numFmtId="0" fontId="6" fillId="5" borderId="49" xfId="0" applyNumberFormat="1" applyFont="1" applyFill="1" applyBorder="1" applyAlignment="1" applyProtection="1">
      <alignment horizontal="center" vertical="center"/>
    </xf>
    <xf numFmtId="164" fontId="6" fillId="5" borderId="49" xfId="0" applyNumberFormat="1" applyFont="1" applyFill="1" applyBorder="1" applyAlignment="1" applyProtection="1">
      <alignment horizontal="right" vertical="center"/>
    </xf>
    <xf numFmtId="0" fontId="5" fillId="9" borderId="39" xfId="7" applyBorder="1" applyProtection="1">
      <alignment vertical="center" wrapText="1"/>
    </xf>
    <xf numFmtId="0" fontId="6" fillId="9" borderId="40" xfId="2" applyNumberFormat="1" applyFill="1" applyBorder="1" applyProtection="1">
      <alignment horizontal="left" vertical="center" wrapText="1"/>
    </xf>
    <xf numFmtId="0" fontId="6" fillId="9" borderId="19" xfId="2" applyNumberFormat="1" applyFill="1" applyBorder="1" applyAlignment="1" applyProtection="1">
      <alignment horizontal="center" vertical="center" wrapText="1"/>
    </xf>
    <xf numFmtId="164" fontId="6" fillId="9" borderId="50" xfId="2" applyNumberFormat="1" applyFill="1" applyBorder="1" applyAlignment="1" applyProtection="1">
      <alignment horizontal="right" vertical="center" wrapText="1"/>
    </xf>
    <xf numFmtId="0" fontId="6" fillId="5" borderId="13" xfId="2">
      <alignment horizontal="left" vertical="center" wrapText="1"/>
      <protection locked="0"/>
    </xf>
    <xf numFmtId="14" fontId="6" fillId="5" borderId="13" xfId="2" applyNumberFormat="1" applyFill="1" applyBorder="1">
      <alignment horizontal="left" vertical="center" wrapText="1"/>
      <protection locked="0"/>
    </xf>
    <xf numFmtId="0" fontId="6" fillId="5" borderId="43" xfId="2" applyNumberFormat="1" applyFill="1" applyBorder="1">
      <alignment horizontal="left" vertical="center" wrapText="1"/>
      <protection locked="0"/>
    </xf>
    <xf numFmtId="164" fontId="6" fillId="5" borderId="43" xfId="2" applyNumberFormat="1" applyFill="1" applyBorder="1" applyAlignment="1">
      <alignment horizontal="right" vertical="center" wrapText="1"/>
      <protection locked="0"/>
    </xf>
    <xf numFmtId="0" fontId="5" fillId="9" borderId="44" xfId="8">
      <alignment vertical="center" wrapText="1"/>
    </xf>
    <xf numFmtId="0" fontId="6" fillId="5" borderId="13" xfId="2" applyFill="1" applyBorder="1">
      <alignment horizontal="left" vertical="center" wrapText="1"/>
      <protection locked="0"/>
    </xf>
    <xf numFmtId="14" fontId="6" fillId="5" borderId="48" xfId="2" applyNumberFormat="1" applyFill="1" applyBorder="1">
      <alignment horizontal="left" vertical="center" wrapText="1"/>
      <protection locked="0"/>
    </xf>
    <xf numFmtId="0" fontId="6" fillId="5" borderId="53" xfId="2" applyFill="1" applyBorder="1">
      <alignment horizontal="left" vertical="center" wrapText="1"/>
      <protection locked="0"/>
    </xf>
    <xf numFmtId="0" fontId="6" fillId="5" borderId="54" xfId="2" applyFill="1" applyBorder="1">
      <alignment horizontal="left" vertical="center" wrapText="1"/>
      <protection locked="0"/>
    </xf>
    <xf numFmtId="0" fontId="0" fillId="0" borderId="12" xfId="0" applyBorder="1"/>
    <xf numFmtId="0" fontId="1" fillId="0" borderId="6" xfId="0" applyFont="1" applyBorder="1"/>
    <xf numFmtId="0" fontId="0" fillId="0" borderId="8" xfId="0" applyBorder="1"/>
    <xf numFmtId="0" fontId="0" fillId="0" borderId="11" xfId="0" applyBorder="1"/>
    <xf numFmtId="0" fontId="0" fillId="0" borderId="11" xfId="0" applyBorder="1" applyProtection="1">
      <protection locked="0" hidden="1"/>
    </xf>
    <xf numFmtId="0" fontId="13" fillId="6" borderId="12" xfId="9" applyFill="1" applyBorder="1" applyAlignment="1" applyProtection="1">
      <alignment vertical="center" wrapText="1"/>
      <protection locked="0"/>
    </xf>
    <xf numFmtId="0" fontId="1" fillId="0" borderId="12" xfId="0" applyFont="1" applyBorder="1"/>
    <xf numFmtId="0" fontId="0" fillId="0" borderId="56" xfId="0" applyBorder="1"/>
    <xf numFmtId="0" fontId="1" fillId="0" borderId="57" xfId="0" applyFont="1" applyBorder="1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6" fillId="5" borderId="43" xfId="2" applyFill="1" applyBorder="1">
      <alignment horizontal="left" vertical="center" wrapText="1"/>
      <protection locked="0"/>
    </xf>
    <xf numFmtId="0" fontId="0" fillId="0" borderId="0" xfId="0" applyNumberFormat="1"/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58" xfId="0" applyBorder="1"/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0" fontId="1" fillId="9" borderId="38" xfId="6" applyFill="1" applyBorder="1">
      <alignment horizontal="center" vertical="center"/>
    </xf>
    <xf numFmtId="0" fontId="1" fillId="9" borderId="42" xfId="6" applyFill="1" applyBorder="1">
      <alignment horizontal="center" vertical="center"/>
    </xf>
    <xf numFmtId="0" fontId="1" fillId="9" borderId="47" xfId="6" applyFill="1" applyBorder="1">
      <alignment horizontal="center" vertical="center"/>
    </xf>
    <xf numFmtId="0" fontId="5" fillId="9" borderId="39" xfId="7" applyBorder="1" applyProtection="1">
      <alignment vertical="center" wrapText="1"/>
    </xf>
    <xf numFmtId="0" fontId="5" fillId="9" borderId="40" xfId="7" applyBorder="1" applyProtection="1">
      <alignment vertical="center" wrapText="1"/>
    </xf>
    <xf numFmtId="0" fontId="6" fillId="5" borderId="22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23" xfId="0" applyBorder="1"/>
    <xf numFmtId="0" fontId="5" fillId="9" borderId="44" xfId="8">
      <alignment vertical="center" wrapText="1"/>
    </xf>
    <xf numFmtId="0" fontId="5" fillId="9" borderId="22" xfId="8" applyFill="1" applyBorder="1" applyAlignment="1">
      <alignment horizontal="center" wrapText="1"/>
    </xf>
    <xf numFmtId="0" fontId="5" fillId="9" borderId="0" xfId="8" applyFill="1" applyBorder="1" applyAlignment="1">
      <alignment horizontal="center" wrapText="1"/>
    </xf>
    <xf numFmtId="0" fontId="5" fillId="9" borderId="23" xfId="8" applyFill="1" applyBorder="1" applyAlignment="1">
      <alignment horizontal="center" wrapText="1"/>
    </xf>
    <xf numFmtId="0" fontId="5" fillId="9" borderId="28" xfId="8" applyFill="1" applyBorder="1" applyAlignment="1">
      <alignment horizontal="center" wrapText="1"/>
    </xf>
    <xf numFmtId="0" fontId="5" fillId="9" borderId="1" xfId="8" applyFill="1" applyBorder="1" applyAlignment="1">
      <alignment horizontal="center" wrapText="1"/>
    </xf>
    <xf numFmtId="0" fontId="5" fillId="9" borderId="29" xfId="8" applyFill="1" applyBorder="1" applyAlignment="1">
      <alignment horizontal="center" wrapText="1"/>
    </xf>
    <xf numFmtId="0" fontId="5" fillId="9" borderId="41" xfId="7" applyBorder="1" applyProtection="1">
      <alignment vertical="center" wrapText="1"/>
    </xf>
    <xf numFmtId="0" fontId="5" fillId="9" borderId="19" xfId="7" applyBorder="1" applyProtection="1">
      <alignment vertical="center" wrapText="1"/>
    </xf>
    <xf numFmtId="0" fontId="5" fillId="9" borderId="45" xfId="8" applyBorder="1">
      <alignment vertical="center" wrapText="1"/>
    </xf>
    <xf numFmtId="0" fontId="5" fillId="9" borderId="55" xfId="8" applyBorder="1">
      <alignment vertical="center" wrapText="1"/>
    </xf>
    <xf numFmtId="0" fontId="1" fillId="9" borderId="51" xfId="6" applyFill="1" applyBorder="1">
      <alignment horizontal="center" vertical="center"/>
    </xf>
    <xf numFmtId="0" fontId="1" fillId="9" borderId="52" xfId="6" applyFill="1" applyBorder="1">
      <alignment horizontal="center" vertical="center"/>
    </xf>
    <xf numFmtId="0" fontId="6" fillId="5" borderId="0" xfId="0" applyFont="1" applyFill="1" applyBorder="1" applyAlignment="1" applyProtection="1">
      <alignment horizontal="center" vertical="center" wrapText="1"/>
      <protection locked="0"/>
    </xf>
    <xf numFmtId="0" fontId="6" fillId="5" borderId="23" xfId="0" applyFont="1" applyFill="1" applyBorder="1" applyAlignment="1" applyProtection="1">
      <alignment horizontal="center" vertical="center" wrapText="1"/>
      <protection locked="0"/>
    </xf>
    <xf numFmtId="0" fontId="5" fillId="9" borderId="40" xfId="7" applyBorder="1" applyAlignment="1" applyProtection="1">
      <alignment horizontal="center" vertical="center" wrapText="1"/>
    </xf>
    <xf numFmtId="0" fontId="5" fillId="9" borderId="19" xfId="7" applyBorder="1" applyAlignment="1" applyProtection="1">
      <alignment horizontal="center" vertical="center" wrapText="1"/>
    </xf>
    <xf numFmtId="0" fontId="5" fillId="9" borderId="41" xfId="7" applyBorder="1" applyAlignment="1" applyProtection="1">
      <alignment horizontal="center" vertical="center" wrapText="1"/>
    </xf>
    <xf numFmtId="0" fontId="5" fillId="4" borderId="9" xfId="5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/>
    </xf>
    <xf numFmtId="0" fontId="5" fillId="4" borderId="32" xfId="5" applyNumberFormat="1" applyBorder="1" applyAlignment="1">
      <alignment horizontal="center" vertical="center" wrapText="1"/>
    </xf>
    <xf numFmtId="0" fontId="0" fillId="0" borderId="36" xfId="0" applyNumberFormat="1" applyBorder="1" applyAlignment="1">
      <alignment horizontal="center"/>
    </xf>
    <xf numFmtId="164" fontId="5" fillId="4" borderId="33" xfId="5" applyNumberFormat="1" applyBorder="1" applyAlignment="1">
      <alignment horizontal="center" vertical="center" wrapText="1"/>
    </xf>
    <xf numFmtId="164" fontId="0" fillId="0" borderId="35" xfId="0" applyNumberFormat="1" applyBorder="1" applyAlignment="1">
      <alignment horizontal="center"/>
    </xf>
    <xf numFmtId="0" fontId="1" fillId="9" borderId="38" xfId="6" applyFill="1" applyBorder="1" applyProtection="1">
      <alignment horizontal="center" vertical="center"/>
    </xf>
    <xf numFmtId="0" fontId="1" fillId="9" borderId="51" xfId="6" applyFill="1" applyBorder="1" applyProtection="1">
      <alignment horizontal="center" vertical="center"/>
    </xf>
    <xf numFmtId="0" fontId="1" fillId="9" borderId="52" xfId="6" applyFill="1" applyBorder="1" applyProtection="1">
      <alignment horizontal="center" vertical="center"/>
    </xf>
    <xf numFmtId="0" fontId="6" fillId="5" borderId="22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23" xfId="0" applyFont="1" applyFill="1" applyBorder="1" applyAlignment="1" applyProtection="1">
      <alignment horizontal="center" vertical="center" wrapText="1"/>
    </xf>
    <xf numFmtId="0" fontId="5" fillId="9" borderId="45" xfId="8" applyBorder="1" applyProtection="1">
      <alignment vertical="center" wrapText="1"/>
    </xf>
    <xf numFmtId="0" fontId="5" fillId="9" borderId="55" xfId="8" applyBorder="1" applyProtection="1">
      <alignment vertical="center" wrapText="1"/>
    </xf>
    <xf numFmtId="0" fontId="5" fillId="9" borderId="22" xfId="8" applyFill="1" applyBorder="1" applyAlignment="1" applyProtection="1">
      <alignment horizontal="center" wrapText="1"/>
    </xf>
    <xf numFmtId="0" fontId="5" fillId="9" borderId="0" xfId="8" applyFill="1" applyBorder="1" applyAlignment="1" applyProtection="1">
      <alignment horizontal="center" wrapText="1"/>
    </xf>
    <xf numFmtId="0" fontId="5" fillId="9" borderId="23" xfId="8" applyFill="1" applyBorder="1" applyAlignment="1" applyProtection="1">
      <alignment horizontal="center" wrapText="1"/>
    </xf>
    <xf numFmtId="0" fontId="6" fillId="9" borderId="28" xfId="0" applyFont="1" applyFill="1" applyBorder="1" applyAlignment="1" applyProtection="1">
      <alignment horizontal="center" vertical="center" wrapText="1"/>
    </xf>
    <xf numFmtId="0" fontId="6" fillId="9" borderId="1" xfId="0" applyFont="1" applyFill="1" applyBorder="1" applyAlignment="1" applyProtection="1">
      <alignment horizontal="center" vertical="center" wrapText="1"/>
    </xf>
    <xf numFmtId="0" fontId="6" fillId="9" borderId="29" xfId="0" applyFont="1" applyFill="1" applyBorder="1" applyAlignment="1" applyProtection="1">
      <alignment horizontal="center" vertical="center" wrapText="1"/>
    </xf>
    <xf numFmtId="0" fontId="6" fillId="0" borderId="21" xfId="2" applyNumberFormat="1" applyFill="1" applyBorder="1" applyAlignment="1" applyProtection="1">
      <alignment horizontal="center" vertical="center" wrapText="1"/>
      <protection locked="0"/>
    </xf>
    <xf numFmtId="0" fontId="6" fillId="0" borderId="9" xfId="2" applyNumberFormat="1" applyFill="1" applyBorder="1" applyAlignment="1" applyProtection="1">
      <alignment horizontal="center" vertical="center" wrapText="1"/>
      <protection locked="0"/>
    </xf>
    <xf numFmtId="0" fontId="6" fillId="0" borderId="27" xfId="2" applyNumberFormat="1" applyFill="1" applyBorder="1" applyAlignment="1" applyProtection="1">
      <alignment horizontal="center" vertical="center" wrapText="1"/>
      <protection locked="0"/>
    </xf>
    <xf numFmtId="164" fontId="10" fillId="7" borderId="22" xfId="3" applyNumberFormat="1" applyFont="1" applyBorder="1" applyAlignment="1">
      <alignment horizontal="center" vertical="center" wrapText="1"/>
    </xf>
    <xf numFmtId="164" fontId="10" fillId="7" borderId="23" xfId="3" applyNumberFormat="1" applyFont="1" applyBorder="1" applyAlignment="1">
      <alignment horizontal="center" vertical="center" wrapText="1"/>
    </xf>
    <xf numFmtId="164" fontId="10" fillId="7" borderId="28" xfId="3" applyNumberFormat="1" applyFont="1" applyBorder="1" applyAlignment="1">
      <alignment horizontal="center" vertical="center" wrapText="1"/>
    </xf>
    <xf numFmtId="164" fontId="10" fillId="7" borderId="29" xfId="3" applyNumberFormat="1" applyFont="1" applyBorder="1" applyAlignment="1">
      <alignment horizontal="center" vertical="center" wrapText="1"/>
    </xf>
    <xf numFmtId="0" fontId="11" fillId="6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2" xfId="0" applyBorder="1"/>
    <xf numFmtId="0" fontId="12" fillId="6" borderId="1" xfId="4" applyFill="1" applyBorder="1" applyAlignment="1">
      <alignment wrapText="1"/>
      <protection locked="0"/>
    </xf>
    <xf numFmtId="0" fontId="12" fillId="6" borderId="26" xfId="4" applyFill="1" applyBorder="1" applyAlignment="1">
      <alignment wrapText="1"/>
      <protection locked="0"/>
    </xf>
    <xf numFmtId="0" fontId="5" fillId="4" borderId="14" xfId="1" applyBorder="1">
      <alignment horizontal="center" vertical="center"/>
    </xf>
    <xf numFmtId="0" fontId="5" fillId="4" borderId="35" xfId="1" applyBorder="1">
      <alignment horizontal="center" vertical="center"/>
    </xf>
    <xf numFmtId="0" fontId="5" fillId="4" borderId="14" xfId="1" applyBorder="1" applyAlignment="1">
      <alignment horizontal="center" vertical="center" wrapText="1"/>
    </xf>
    <xf numFmtId="0" fontId="5" fillId="4" borderId="35" xfId="1" applyBorder="1" applyAlignment="1">
      <alignment horizontal="center" vertical="center" wrapText="1"/>
    </xf>
    <xf numFmtId="0" fontId="5" fillId="4" borderId="14" xfId="5" applyBorder="1" applyAlignment="1">
      <alignment horizontal="center" vertical="center" wrapText="1"/>
    </xf>
    <xf numFmtId="0" fontId="5" fillId="4" borderId="35" xfId="5" applyBorder="1" applyAlignment="1">
      <alignment horizontal="center" vertical="center" wrapText="1"/>
    </xf>
    <xf numFmtId="0" fontId="5" fillId="4" borderId="11" xfId="1" applyBorder="1" applyAlignment="1">
      <alignment horizontal="center" vertical="center" wrapText="1"/>
    </xf>
    <xf numFmtId="0" fontId="5" fillId="4" borderId="12" xfId="1" applyBorder="1" applyAlignment="1">
      <alignment horizontal="center" vertical="center" wrapText="1"/>
    </xf>
    <xf numFmtId="0" fontId="5" fillId="4" borderId="25" xfId="1" applyBorder="1" applyAlignment="1">
      <alignment horizontal="center" vertical="center" wrapText="1"/>
    </xf>
    <xf numFmtId="0" fontId="5" fillId="4" borderId="26" xfId="1" applyBorder="1" applyAlignment="1">
      <alignment horizontal="center" vertical="center" wrapText="1"/>
    </xf>
    <xf numFmtId="0" fontId="5" fillId="4" borderId="11" xfId="1" applyBorder="1" applyAlignment="1">
      <alignment horizontal="center" vertical="center"/>
    </xf>
    <xf numFmtId="0" fontId="5" fillId="4" borderId="0" xfId="1" applyBorder="1" applyAlignment="1">
      <alignment horizontal="center" vertical="center"/>
    </xf>
    <xf numFmtId="0" fontId="5" fillId="4" borderId="12" xfId="1" applyBorder="1" applyAlignment="1">
      <alignment horizontal="center" vertical="center"/>
    </xf>
    <xf numFmtId="0" fontId="5" fillId="4" borderId="25" xfId="1" applyBorder="1" applyAlignment="1">
      <alignment horizontal="center" vertical="center"/>
    </xf>
    <xf numFmtId="0" fontId="5" fillId="4" borderId="1" xfId="1" applyBorder="1" applyAlignment="1">
      <alignment horizontal="center" vertical="center"/>
    </xf>
    <xf numFmtId="0" fontId="5" fillId="4" borderId="26" xfId="1" applyBorder="1" applyAlignment="1">
      <alignment horizontal="center" vertical="center"/>
    </xf>
    <xf numFmtId="0" fontId="5" fillId="4" borderId="14" xfId="1" applyNumberFormat="1" applyBorder="1" applyAlignment="1">
      <alignment horizontal="center" vertical="center" wrapText="1"/>
    </xf>
    <xf numFmtId="0" fontId="0" fillId="0" borderId="35" xfId="0" applyNumberFormat="1" applyBorder="1"/>
    <xf numFmtId="164" fontId="1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2" borderId="2" xfId="0" applyFont="1" applyFill="1" applyBorder="1" applyAlignment="1" applyProtection="1">
      <alignment horizontal="center" wrapText="1"/>
      <protection hidden="1"/>
    </xf>
    <xf numFmtId="0" fontId="3" fillId="2" borderId="3" xfId="0" applyFont="1" applyFill="1" applyBorder="1" applyAlignment="1" applyProtection="1">
      <alignment horizontal="center" wrapText="1"/>
      <protection hidden="1"/>
    </xf>
    <xf numFmtId="0" fontId="2" fillId="3" borderId="5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 applyProtection="1">
      <alignment horizontal="center"/>
      <protection locked="0"/>
    </xf>
    <xf numFmtId="0" fontId="5" fillId="6" borderId="6" xfId="3" applyFill="1" applyBorder="1" applyAlignment="1" applyProtection="1">
      <alignment horizontal="center" vertical="center"/>
      <protection locked="0"/>
    </xf>
    <xf numFmtId="0" fontId="5" fillId="6" borderId="11" xfId="3" applyFill="1" applyBorder="1" applyAlignment="1" applyProtection="1">
      <alignment horizontal="center" vertical="center"/>
      <protection locked="0"/>
    </xf>
    <xf numFmtId="0" fontId="5" fillId="6" borderId="25" xfId="3" applyFill="1" applyBorder="1" applyAlignment="1" applyProtection="1">
      <alignment horizontal="center" vertical="center"/>
      <protection locked="0"/>
    </xf>
    <xf numFmtId="0" fontId="5" fillId="2" borderId="7" xfId="3" applyFill="1" applyBorder="1" applyAlignment="1">
      <alignment horizontal="center" vertical="center" wrapText="1"/>
    </xf>
    <xf numFmtId="0" fontId="5" fillId="2" borderId="0" xfId="3" applyFill="1" applyBorder="1" applyAlignment="1">
      <alignment horizontal="center" vertical="center" wrapText="1"/>
    </xf>
    <xf numFmtId="0" fontId="5" fillId="2" borderId="1" xfId="3" applyFill="1" applyBorder="1" applyAlignment="1">
      <alignment horizontal="center" vertical="center" wrapText="1"/>
    </xf>
    <xf numFmtId="0" fontId="5" fillId="6" borderId="7" xfId="3" applyFill="1" applyBorder="1" applyAlignment="1" applyProtection="1">
      <alignment horizontal="center" vertical="center"/>
      <protection locked="0"/>
    </xf>
    <xf numFmtId="0" fontId="5" fillId="6" borderId="0" xfId="3" applyFill="1" applyBorder="1" applyAlignment="1" applyProtection="1">
      <alignment horizontal="center" vertical="center"/>
      <protection locked="0"/>
    </xf>
    <xf numFmtId="0" fontId="5" fillId="6" borderId="1" xfId="3" applyFill="1" applyBorder="1" applyAlignment="1" applyProtection="1">
      <alignment horizontal="center" vertical="center"/>
      <protection locked="0"/>
    </xf>
    <xf numFmtId="0" fontId="5" fillId="2" borderId="8" xfId="3" applyNumberFormat="1" applyFill="1" applyBorder="1" applyAlignment="1">
      <alignment horizontal="center" vertical="center" wrapText="1"/>
    </xf>
    <xf numFmtId="0" fontId="5" fillId="2" borderId="12" xfId="3" applyNumberFormat="1" applyFill="1" applyBorder="1" applyAlignment="1">
      <alignment horizontal="center" vertical="center" wrapText="1"/>
    </xf>
    <xf numFmtId="0" fontId="5" fillId="2" borderId="26" xfId="3" applyNumberFormat="1" applyFill="1" applyBorder="1" applyAlignment="1">
      <alignment horizontal="center" vertical="center" wrapText="1"/>
    </xf>
  </cellXfs>
  <cellStyles count="10">
    <cellStyle name="EntryHeading1" xfId="7"/>
    <cellStyle name="EntryHeading2" xfId="8"/>
    <cellStyle name="EntryNumber" xfId="6"/>
    <cellStyle name="FillableEntry" xfId="2"/>
    <cellStyle name="FormHeading2" xfId="3"/>
    <cellStyle name="FormOption" xfId="9"/>
    <cellStyle name="FormSubHeading" xfId="1"/>
    <cellStyle name="FormSubHeading2" xfId="5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ifs02\FR_Data\McMillanLewisB\Documents\451%20SOP\Copy%20of%20FY19_ALL_STAFF-%231153667-v1-451_TRACKER_OCTOBER_2019_-_MARCH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"/>
      <sheetName val="Reportable"/>
      <sheetName val="Not-Reportable"/>
      <sheetName val="Working"/>
      <sheetName val="1353 OCT 2019-APR 2020"/>
      <sheetName val="GAO"/>
    </sheetNames>
    <sheetDataSet>
      <sheetData sheetId="0">
        <row r="2">
          <cell r="A2" t="str">
            <v>Latesha Love</v>
          </cell>
          <cell r="B2" t="str">
            <v>Assistant Director, FAIS</v>
          </cell>
          <cell r="C2" t="str">
            <v>Peer Review of the European Court of Auditors</v>
          </cell>
          <cell r="D2" t="str">
            <v>European Court of Auditors</v>
          </cell>
          <cell r="E2">
            <v>43766</v>
          </cell>
          <cell r="F2">
            <v>43769</v>
          </cell>
          <cell r="G2" t="str">
            <v>New York, NY</v>
          </cell>
          <cell r="H2" t="str">
            <v>10/27/19-10/31/19</v>
          </cell>
          <cell r="I2" t="str">
            <v>AICPA</v>
          </cell>
          <cell r="J2" t="str">
            <v>Transportation</v>
          </cell>
          <cell r="K2" t="str">
            <v>X</v>
          </cell>
          <cell r="M2">
            <v>1920.34</v>
          </cell>
          <cell r="N2" t="str">
            <v>Lodging</v>
          </cell>
          <cell r="O2" t="str">
            <v>X</v>
          </cell>
          <cell r="Q2">
            <v>1336.25</v>
          </cell>
          <cell r="R2" t="str">
            <v>Meals and Incidentals</v>
          </cell>
          <cell r="S2" t="str">
            <v>X</v>
          </cell>
          <cell r="T2" t="str">
            <v>X</v>
          </cell>
          <cell r="U2">
            <v>812.5</v>
          </cell>
        </row>
        <row r="3">
          <cell r="A3" t="str">
            <v>Johana Ayers</v>
          </cell>
          <cell r="B3" t="str">
            <v>Managing Director/SES, FAIS</v>
          </cell>
          <cell r="C3" t="str">
            <v>International Conference on Integrity</v>
          </cell>
          <cell r="D3" t="str">
            <v>The Peruvian Supreme Audit Institution</v>
          </cell>
          <cell r="E3">
            <v>43801</v>
          </cell>
          <cell r="F3">
            <v>43802</v>
          </cell>
        </row>
        <row r="4">
          <cell r="A4" t="str">
            <v>Christopher Mihm</v>
          </cell>
          <cell r="B4" t="str">
            <v>Managing Director, SI</v>
          </cell>
          <cell r="C4" t="str">
            <v>Coordinated Audit on Protected Areas Planning Workshop</v>
          </cell>
          <cell r="D4" t="str">
            <v>Deutsche Gesellschaft for Internationale Zusammenarbeit</v>
          </cell>
          <cell r="E4">
            <v>43773</v>
          </cell>
          <cell r="F4">
            <v>43775</v>
          </cell>
          <cell r="G4" t="str">
            <v>Gauatemala City, Gauatemala</v>
          </cell>
          <cell r="H4" t="str">
            <v>11/03/19-11/06/19</v>
          </cell>
          <cell r="I4" t="str">
            <v>Deutsche Gesellschaft for Internationale Zusammenarbeit</v>
          </cell>
          <cell r="J4" t="str">
            <v>Transportation</v>
          </cell>
          <cell r="K4">
            <v>0</v>
          </cell>
          <cell r="L4" t="str">
            <v>X</v>
          </cell>
          <cell r="M4">
            <v>615</v>
          </cell>
          <cell r="N4" t="str">
            <v>Lodging</v>
          </cell>
          <cell r="O4">
            <v>0</v>
          </cell>
          <cell r="P4" t="str">
            <v>X</v>
          </cell>
          <cell r="Q4">
            <v>488</v>
          </cell>
          <cell r="R4" t="str">
            <v>Meals and Incidentals</v>
          </cell>
          <cell r="S4">
            <v>0</v>
          </cell>
          <cell r="T4" t="str">
            <v>X</v>
          </cell>
          <cell r="U4">
            <v>115</v>
          </cell>
        </row>
        <row r="5">
          <cell r="A5" t="str">
            <v>Katherine Siggerud</v>
          </cell>
          <cell r="B5" t="str">
            <v>Chief Operating Officer, CG</v>
          </cell>
          <cell r="C5" t="str">
            <v>Tokyo International Meeting on Audit</v>
          </cell>
          <cell r="D5" t="str">
            <v>Office of International Affairs</v>
          </cell>
          <cell r="E5">
            <v>43802</v>
          </cell>
          <cell r="F5">
            <v>43805</v>
          </cell>
          <cell r="G5" t="str">
            <v>Tokyo, Japan</v>
          </cell>
          <cell r="H5" t="str">
            <v>12/01/19-12/07/19</v>
          </cell>
          <cell r="I5" t="str">
            <v>Office of International Affairs</v>
          </cell>
          <cell r="J5" t="str">
            <v>Transportation</v>
          </cell>
          <cell r="K5">
            <v>0</v>
          </cell>
          <cell r="L5" t="str">
            <v>X</v>
          </cell>
          <cell r="M5">
            <v>25102</v>
          </cell>
          <cell r="N5" t="str">
            <v>Lodging</v>
          </cell>
          <cell r="O5">
            <v>0</v>
          </cell>
          <cell r="P5" t="str">
            <v>X</v>
          </cell>
          <cell r="Q5">
            <v>1795</v>
          </cell>
          <cell r="R5" t="str">
            <v>Meals and Incidentals</v>
          </cell>
          <cell r="S5">
            <v>0</v>
          </cell>
          <cell r="T5" t="str">
            <v>X</v>
          </cell>
          <cell r="U5">
            <v>582</v>
          </cell>
        </row>
        <row r="6">
          <cell r="A6" t="str">
            <v>Orice Brown</v>
          </cell>
          <cell r="B6" t="str">
            <v>Managing Director, CR</v>
          </cell>
          <cell r="C6" t="str">
            <v>Empowering Through Knowledge: Parliamentary Research</v>
          </cell>
          <cell r="D6" t="str">
            <v>European Parliamentary Research Service</v>
          </cell>
          <cell r="E6">
            <v>43772</v>
          </cell>
          <cell r="F6">
            <v>43776</v>
          </cell>
          <cell r="G6" t="str">
            <v>Brussels, Belgium</v>
          </cell>
          <cell r="H6" t="str">
            <v>11/02/19-11/08/19</v>
          </cell>
          <cell r="I6" t="str">
            <v>European Parliamentary Research Service</v>
          </cell>
          <cell r="J6" t="str">
            <v>Transportation</v>
          </cell>
          <cell r="K6">
            <v>0</v>
          </cell>
          <cell r="L6" t="str">
            <v>X</v>
          </cell>
          <cell r="M6">
            <v>4280</v>
          </cell>
          <cell r="N6" t="str">
            <v>Lodging</v>
          </cell>
          <cell r="O6">
            <v>0</v>
          </cell>
          <cell r="P6" t="str">
            <v>X</v>
          </cell>
          <cell r="Q6">
            <v>987</v>
          </cell>
          <cell r="R6" t="str">
            <v>Meals and Incidentals</v>
          </cell>
          <cell r="S6">
            <v>0</v>
          </cell>
          <cell r="T6" t="str">
            <v>X</v>
          </cell>
          <cell r="U6">
            <v>104</v>
          </cell>
        </row>
        <row r="7">
          <cell r="A7" t="str">
            <v xml:space="preserve">Alicia Cackley </v>
          </cell>
          <cell r="B7" t="str">
            <v>Director, FMCI</v>
          </cell>
          <cell r="C7" t="str">
            <v>National Reverse Mortgage Lenders Association Annual Meeting</v>
          </cell>
          <cell r="D7" t="str">
            <v>National Reverse Mortgage Lenders Association</v>
          </cell>
          <cell r="E7">
            <v>43787</v>
          </cell>
          <cell r="F7">
            <v>43789</v>
          </cell>
          <cell r="G7" t="str">
            <v>Nashville, TN</v>
          </cell>
          <cell r="H7" t="str">
            <v>11/18/19-11/19/19</v>
          </cell>
          <cell r="I7" t="str">
            <v>National Reverse Mortgage Lenders Association</v>
          </cell>
          <cell r="J7" t="str">
            <v>Conference Fee</v>
          </cell>
          <cell r="K7">
            <v>0</v>
          </cell>
          <cell r="L7" t="str">
            <v>X</v>
          </cell>
          <cell r="M7">
            <v>1025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 t="str">
            <v>Alissa Czyz</v>
          </cell>
          <cell r="B8" t="str">
            <v>Assistant Director, DCM</v>
          </cell>
          <cell r="C8" t="str">
            <v>INTOSAI Development Initiative</v>
          </cell>
          <cell r="D8" t="str">
            <v>INTOSAI Development Initiative</v>
          </cell>
          <cell r="E8">
            <v>43786</v>
          </cell>
          <cell r="F8">
            <v>43790</v>
          </cell>
          <cell r="G8" t="str">
            <v>London, United Kingdom</v>
          </cell>
          <cell r="H8" t="str">
            <v>11/16/19-11/22/20</v>
          </cell>
          <cell r="I8" t="str">
            <v>INTOSAI Development Initiative</v>
          </cell>
          <cell r="J8" t="str">
            <v>Transportation</v>
          </cell>
          <cell r="K8" t="str">
            <v>X</v>
          </cell>
          <cell r="L8">
            <v>0</v>
          </cell>
          <cell r="M8">
            <v>839.4</v>
          </cell>
          <cell r="N8" t="str">
            <v>Lodging</v>
          </cell>
          <cell r="O8">
            <v>0</v>
          </cell>
          <cell r="P8" t="str">
            <v>X</v>
          </cell>
          <cell r="Q8">
            <v>1152</v>
          </cell>
          <cell r="R8" t="str">
            <v>Meals and Incidentals</v>
          </cell>
          <cell r="S8" t="str">
            <v>X</v>
          </cell>
          <cell r="T8" t="str">
            <v>X</v>
          </cell>
          <cell r="U8">
            <v>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cmillianlewisb@gao.gov" TargetMode="External"/><Relationship Id="rId1" Type="http://schemas.openxmlformats.org/officeDocument/2006/relationships/hyperlink" Target="mailto:detroijejohnsonm@gao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workbookViewId="0">
      <selection activeCell="B8" sqref="B8:F8"/>
    </sheetView>
  </sheetViews>
  <sheetFormatPr defaultRowHeight="15" x14ac:dyDescent="0.25"/>
  <cols>
    <col min="2" max="2" width="15.85546875" bestFit="1" customWidth="1"/>
    <col min="3" max="3" width="31.5703125" bestFit="1" customWidth="1"/>
    <col min="8" max="8" width="11.5703125" customWidth="1"/>
    <col min="10" max="10" width="14" customWidth="1"/>
    <col min="13" max="13" width="13.5703125" bestFit="1" customWidth="1"/>
  </cols>
  <sheetData>
    <row r="1" spans="1:19" x14ac:dyDescent="0.25">
      <c r="J1" s="147" t="s">
        <v>0</v>
      </c>
      <c r="K1" s="148"/>
      <c r="L1" s="148"/>
      <c r="M1" s="148"/>
      <c r="P1" s="68"/>
      <c r="Q1" s="68"/>
      <c r="R1" s="68"/>
      <c r="S1" s="68"/>
    </row>
    <row r="2" spans="1:19" x14ac:dyDescent="0.25">
      <c r="J2" s="148"/>
      <c r="K2" s="148"/>
      <c r="L2" s="148"/>
      <c r="M2" s="148"/>
      <c r="P2" s="69"/>
      <c r="Q2" s="69"/>
      <c r="R2" s="69"/>
      <c r="S2" s="69"/>
    </row>
    <row r="3" spans="1:19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49"/>
      <c r="K3" s="149"/>
      <c r="L3" s="149"/>
      <c r="M3" s="149"/>
      <c r="P3" s="70"/>
      <c r="Q3" s="70"/>
      <c r="R3" s="70"/>
      <c r="S3" s="70"/>
    </row>
    <row r="4" spans="1:19" ht="16.5" thickTop="1" thickBot="1" x14ac:dyDescent="0.3">
      <c r="A4" s="150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2"/>
      <c r="O4" s="1"/>
      <c r="Q4" s="61"/>
    </row>
    <row r="5" spans="1:19" ht="15.75" thickTop="1" x14ac:dyDescent="0.25">
      <c r="A5" s="152" t="s">
        <v>2</v>
      </c>
      <c r="B5" s="154" t="s">
        <v>3</v>
      </c>
      <c r="C5" s="155"/>
      <c r="D5" s="155"/>
      <c r="E5" s="155"/>
      <c r="F5" s="155"/>
      <c r="G5" s="155"/>
      <c r="H5" s="155"/>
      <c r="I5" s="155"/>
      <c r="J5" s="156"/>
      <c r="K5" s="3" t="s">
        <v>4</v>
      </c>
      <c r="L5" s="3" t="s">
        <v>5</v>
      </c>
      <c r="M5" s="4" t="s">
        <v>6</v>
      </c>
      <c r="N5" s="5"/>
      <c r="O5" s="1"/>
    </row>
    <row r="6" spans="1:19" ht="15.75" thickBot="1" x14ac:dyDescent="0.3">
      <c r="A6" s="152"/>
      <c r="B6" s="157"/>
      <c r="C6" s="158"/>
      <c r="D6" s="158"/>
      <c r="E6" s="158"/>
      <c r="F6" s="158"/>
      <c r="G6" s="158"/>
      <c r="H6" s="158"/>
      <c r="I6" s="158"/>
      <c r="J6" s="159"/>
      <c r="K6" s="6">
        <v>1</v>
      </c>
      <c r="L6" s="7">
        <v>1</v>
      </c>
      <c r="M6" s="8">
        <v>2019</v>
      </c>
      <c r="N6" s="9"/>
      <c r="O6" s="1"/>
    </row>
    <row r="7" spans="1:19" ht="36" customHeight="1" thickTop="1" thickBot="1" x14ac:dyDescent="0.3">
      <c r="A7" s="152"/>
      <c r="B7" s="160" t="s">
        <v>7</v>
      </c>
      <c r="C7" s="161"/>
      <c r="D7" s="161"/>
      <c r="E7" s="161"/>
      <c r="F7" s="161"/>
      <c r="G7" s="162"/>
      <c r="H7" s="162"/>
      <c r="I7" s="162"/>
      <c r="J7" s="162"/>
      <c r="K7" s="162"/>
      <c r="L7" s="161"/>
      <c r="M7" s="161"/>
      <c r="N7" s="163"/>
      <c r="O7" s="1"/>
    </row>
    <row r="8" spans="1:19" ht="18.75" thickTop="1" x14ac:dyDescent="0.25">
      <c r="A8" s="152"/>
      <c r="B8" s="164" t="s">
        <v>8</v>
      </c>
      <c r="C8" s="125"/>
      <c r="D8" s="125"/>
      <c r="E8" s="125"/>
      <c r="F8" s="125"/>
      <c r="G8" s="165" t="s">
        <v>9</v>
      </c>
      <c r="H8" s="168" t="str">
        <f>"REPORTING PERIOD: "&amp;Q53</f>
        <v xml:space="preserve">REPORTING PERIOD: OCTOBER 1, -1- MARCH 31, </v>
      </c>
      <c r="I8" s="171"/>
      <c r="J8" s="174" t="str">
        <f>"REPORTING PERIOD: "&amp;Q54</f>
        <v xml:space="preserve">REPORTING PERIOD: APRIL 1 - SEPTEMBER 30, </v>
      </c>
      <c r="K8" s="117"/>
      <c r="L8" s="120" t="s">
        <v>10</v>
      </c>
      <c r="M8" s="121"/>
      <c r="N8" s="10"/>
      <c r="O8" s="62"/>
      <c r="P8" s="1"/>
    </row>
    <row r="9" spans="1:19" ht="15.75" x14ac:dyDescent="0.25">
      <c r="A9" s="152"/>
      <c r="B9" s="124"/>
      <c r="C9" s="125"/>
      <c r="D9" s="125"/>
      <c r="E9" s="125"/>
      <c r="F9" s="126"/>
      <c r="G9" s="166"/>
      <c r="H9" s="169"/>
      <c r="I9" s="172"/>
      <c r="J9" s="175"/>
      <c r="K9" s="118"/>
      <c r="L9" s="120"/>
      <c r="M9" s="121"/>
      <c r="N9" s="10"/>
      <c r="O9" s="62"/>
      <c r="P9" s="1"/>
    </row>
    <row r="10" spans="1:19" ht="15.75" thickBot="1" x14ac:dyDescent="0.3">
      <c r="A10" s="152"/>
      <c r="B10" s="11" t="s">
        <v>11</v>
      </c>
      <c r="C10" s="12" t="s">
        <v>12</v>
      </c>
      <c r="D10" s="127" t="s">
        <v>13</v>
      </c>
      <c r="E10" s="127"/>
      <c r="F10" s="128"/>
      <c r="G10" s="167"/>
      <c r="H10" s="170"/>
      <c r="I10" s="173"/>
      <c r="J10" s="176"/>
      <c r="K10" s="119"/>
      <c r="L10" s="122"/>
      <c r="M10" s="123"/>
      <c r="N10" s="13"/>
      <c r="O10" s="62"/>
      <c r="P10" s="1"/>
    </row>
    <row r="11" spans="1:19" ht="15.75" thickTop="1" x14ac:dyDescent="0.25">
      <c r="A11" s="152"/>
      <c r="B11" s="129" t="s">
        <v>14</v>
      </c>
      <c r="C11" s="131" t="s">
        <v>15</v>
      </c>
      <c r="D11" s="133" t="s">
        <v>16</v>
      </c>
      <c r="E11" s="135" t="s">
        <v>17</v>
      </c>
      <c r="F11" s="136"/>
      <c r="G11" s="139" t="s">
        <v>18</v>
      </c>
      <c r="H11" s="140"/>
      <c r="I11" s="141"/>
      <c r="J11" s="145" t="s">
        <v>19</v>
      </c>
      <c r="K11" s="97" t="s">
        <v>20</v>
      </c>
      <c r="L11" s="99" t="s">
        <v>21</v>
      </c>
      <c r="M11" s="101" t="s">
        <v>22</v>
      </c>
      <c r="N11" s="14"/>
      <c r="O11" s="1"/>
    </row>
    <row r="12" spans="1:19" ht="15.75" thickBot="1" x14ac:dyDescent="0.3">
      <c r="A12" s="153"/>
      <c r="B12" s="130"/>
      <c r="C12" s="132"/>
      <c r="D12" s="134"/>
      <c r="E12" s="137"/>
      <c r="F12" s="138"/>
      <c r="G12" s="142"/>
      <c r="H12" s="143"/>
      <c r="I12" s="144"/>
      <c r="J12" s="146"/>
      <c r="K12" s="98"/>
      <c r="L12" s="100"/>
      <c r="M12" s="102"/>
      <c r="N12" s="15"/>
      <c r="O12" s="1"/>
    </row>
    <row r="13" spans="1:19" ht="45.75" thickTop="1" x14ac:dyDescent="0.25">
      <c r="A13" s="103" t="s">
        <v>23</v>
      </c>
      <c r="B13" s="16" t="s">
        <v>24</v>
      </c>
      <c r="C13" s="16" t="s">
        <v>25</v>
      </c>
      <c r="D13" s="16" t="s">
        <v>26</v>
      </c>
      <c r="E13" s="75" t="s">
        <v>27</v>
      </c>
      <c r="F13" s="86"/>
      <c r="G13" s="75" t="s">
        <v>18</v>
      </c>
      <c r="H13" s="87"/>
      <c r="I13" s="17"/>
      <c r="J13" s="18"/>
      <c r="K13" s="19"/>
      <c r="L13" s="19"/>
      <c r="M13" s="20"/>
      <c r="N13" s="21"/>
    </row>
    <row r="14" spans="1:19" ht="33.75" x14ac:dyDescent="0.25">
      <c r="A14" s="104"/>
      <c r="B14" s="22" t="s">
        <v>28</v>
      </c>
      <c r="C14" s="22" t="s">
        <v>29</v>
      </c>
      <c r="D14" s="23">
        <v>40766</v>
      </c>
      <c r="E14" s="24"/>
      <c r="F14" s="25" t="s">
        <v>30</v>
      </c>
      <c r="G14" s="106" t="s">
        <v>31</v>
      </c>
      <c r="H14" s="107"/>
      <c r="I14" s="108"/>
      <c r="J14" s="26" t="s">
        <v>32</v>
      </c>
      <c r="K14" s="27"/>
      <c r="L14" s="28" t="s">
        <v>33</v>
      </c>
      <c r="M14" s="29">
        <v>280</v>
      </c>
      <c r="N14" s="21"/>
      <c r="O14" s="1"/>
    </row>
    <row r="15" spans="1:19" ht="45" x14ac:dyDescent="0.25">
      <c r="A15" s="104"/>
      <c r="B15" s="30" t="s">
        <v>34</v>
      </c>
      <c r="C15" s="30" t="s">
        <v>35</v>
      </c>
      <c r="D15" s="30" t="s">
        <v>36</v>
      </c>
      <c r="E15" s="109" t="s">
        <v>37</v>
      </c>
      <c r="F15" s="110"/>
      <c r="G15" s="111"/>
      <c r="H15" s="112"/>
      <c r="I15" s="113"/>
      <c r="J15" s="31" t="s">
        <v>38</v>
      </c>
      <c r="K15" s="28" t="s">
        <v>33</v>
      </c>
      <c r="L15" s="32"/>
      <c r="M15" s="33">
        <v>825</v>
      </c>
      <c r="N15" s="14"/>
    </row>
    <row r="16" spans="1:19" ht="23.25" thickBot="1" x14ac:dyDescent="0.3">
      <c r="A16" s="105"/>
      <c r="B16" s="34" t="s">
        <v>39</v>
      </c>
      <c r="C16" s="34" t="s">
        <v>40</v>
      </c>
      <c r="D16" s="23">
        <v>40767</v>
      </c>
      <c r="E16" s="35" t="s">
        <v>41</v>
      </c>
      <c r="F16" s="25" t="s">
        <v>42</v>
      </c>
      <c r="G16" s="114"/>
      <c r="H16" s="115"/>
      <c r="I16" s="116"/>
      <c r="J16" s="36" t="s">
        <v>43</v>
      </c>
      <c r="K16" s="37"/>
      <c r="L16" s="37" t="s">
        <v>33</v>
      </c>
      <c r="M16" s="38">
        <v>120</v>
      </c>
      <c r="N16" s="21"/>
    </row>
    <row r="17" spans="1:14" ht="45.75" thickTop="1" x14ac:dyDescent="0.25">
      <c r="A17" s="71">
        <f>1</f>
        <v>1</v>
      </c>
      <c r="B17" s="39" t="s">
        <v>24</v>
      </c>
      <c r="C17" s="39" t="s">
        <v>25</v>
      </c>
      <c r="D17" s="39" t="s">
        <v>26</v>
      </c>
      <c r="E17" s="75" t="s">
        <v>27</v>
      </c>
      <c r="F17" s="86"/>
      <c r="G17" s="94" t="s">
        <v>18</v>
      </c>
      <c r="H17" s="95"/>
      <c r="I17" s="96"/>
      <c r="J17" s="40" t="s">
        <v>44</v>
      </c>
      <c r="K17" s="41"/>
      <c r="L17" s="41"/>
      <c r="M17" s="42"/>
      <c r="N17" s="21"/>
    </row>
    <row r="18" spans="1:14" ht="67.5" customHeight="1" x14ac:dyDescent="0.25">
      <c r="A18" s="90"/>
      <c r="B18" s="43" t="s">
        <v>46</v>
      </c>
      <c r="C18" s="43" t="s">
        <v>48</v>
      </c>
      <c r="D18" s="44">
        <v>43786</v>
      </c>
      <c r="E18" s="43"/>
      <c r="F18" s="43" t="s">
        <v>49</v>
      </c>
      <c r="G18" s="76" t="s">
        <v>48</v>
      </c>
      <c r="H18" s="92"/>
      <c r="I18" s="93"/>
      <c r="J18" s="45" t="s">
        <v>51</v>
      </c>
      <c r="K18" s="45" t="s">
        <v>33</v>
      </c>
      <c r="L18" s="45">
        <v>0</v>
      </c>
      <c r="M18" s="46">
        <v>877.24</v>
      </c>
      <c r="N18" s="21"/>
    </row>
    <row r="19" spans="1:14" ht="45" x14ac:dyDescent="0.25">
      <c r="A19" s="90"/>
      <c r="B19" s="47" t="s">
        <v>34</v>
      </c>
      <c r="C19" s="47" t="s">
        <v>35</v>
      </c>
      <c r="D19" s="47" t="s">
        <v>36</v>
      </c>
      <c r="E19" s="88" t="s">
        <v>37</v>
      </c>
      <c r="F19" s="89"/>
      <c r="G19" s="80"/>
      <c r="H19" s="81"/>
      <c r="I19" s="82"/>
      <c r="J19" s="45" t="s">
        <v>52</v>
      </c>
      <c r="K19" s="45">
        <v>0</v>
      </c>
      <c r="L19" s="45" t="s">
        <v>33</v>
      </c>
      <c r="M19" s="46">
        <v>1152</v>
      </c>
      <c r="N19" s="21"/>
    </row>
    <row r="20" spans="1:14" ht="34.5" customHeight="1" thickBot="1" x14ac:dyDescent="0.3">
      <c r="A20" s="91"/>
      <c r="B20" s="48" t="s">
        <v>47</v>
      </c>
      <c r="C20" s="48" t="s">
        <v>48</v>
      </c>
      <c r="D20" s="49">
        <v>43790</v>
      </c>
      <c r="E20" s="50" t="s">
        <v>41</v>
      </c>
      <c r="F20" s="51" t="s">
        <v>50</v>
      </c>
      <c r="G20" s="83"/>
      <c r="H20" s="84"/>
      <c r="I20" s="85"/>
      <c r="J20" s="45" t="s">
        <v>53</v>
      </c>
      <c r="K20" s="45" t="s">
        <v>33</v>
      </c>
      <c r="L20" s="45" t="s">
        <v>33</v>
      </c>
      <c r="M20" s="46">
        <v>817</v>
      </c>
      <c r="N20" s="21"/>
    </row>
    <row r="21" spans="1:14" ht="45.75" thickTop="1" x14ac:dyDescent="0.25">
      <c r="A21" s="71">
        <f>A17+1</f>
        <v>2</v>
      </c>
      <c r="B21" s="39" t="s">
        <v>24</v>
      </c>
      <c r="C21" s="39" t="s">
        <v>25</v>
      </c>
      <c r="D21" s="39" t="s">
        <v>26</v>
      </c>
      <c r="E21" s="75" t="s">
        <v>27</v>
      </c>
      <c r="F21" s="86"/>
      <c r="G21" s="75" t="s">
        <v>18</v>
      </c>
      <c r="H21" s="87"/>
      <c r="I21" s="17"/>
      <c r="J21" s="40" t="s">
        <v>44</v>
      </c>
      <c r="K21" s="41"/>
      <c r="L21" s="41"/>
      <c r="M21" s="42"/>
      <c r="N21" s="21"/>
    </row>
    <row r="22" spans="1:14" ht="22.5" x14ac:dyDescent="0.25">
      <c r="A22" s="90"/>
      <c r="B22" s="43" t="str">
        <f>'[1]2019'!A2</f>
        <v>Latesha Love</v>
      </c>
      <c r="C22" s="43" t="str">
        <f>'[1]2019'!C2</f>
        <v>Peer Review of the European Court of Auditors</v>
      </c>
      <c r="D22" s="44">
        <f>'[1]2019'!E2</f>
        <v>43766</v>
      </c>
      <c r="E22" s="43"/>
      <c r="F22" s="43" t="str">
        <f>'[1]2019'!G2</f>
        <v>New York, NY</v>
      </c>
      <c r="G22" s="76" t="str">
        <f>'[1]2019'!I2</f>
        <v>AICPA</v>
      </c>
      <c r="H22" s="92"/>
      <c r="I22" s="93"/>
      <c r="J22" s="45" t="str">
        <f>'[1]2019'!J2</f>
        <v>Transportation</v>
      </c>
      <c r="K22" s="45" t="str">
        <f>'[1]2019'!K2</f>
        <v>X</v>
      </c>
      <c r="L22" s="45">
        <f>'[1]2019'!L2</f>
        <v>0</v>
      </c>
      <c r="M22" s="46">
        <f>'[1]2019'!M2</f>
        <v>1920.34</v>
      </c>
      <c r="N22" s="21"/>
    </row>
    <row r="23" spans="1:14" ht="45" x14ac:dyDescent="0.25">
      <c r="A23" s="90"/>
      <c r="B23" s="47" t="s">
        <v>34</v>
      </c>
      <c r="C23" s="47" t="s">
        <v>35</v>
      </c>
      <c r="D23" s="47" t="s">
        <v>36</v>
      </c>
      <c r="E23" s="88" t="s">
        <v>37</v>
      </c>
      <c r="F23" s="89"/>
      <c r="G23" s="80"/>
      <c r="H23" s="81"/>
      <c r="I23" s="82"/>
      <c r="J23" s="45" t="str">
        <f>'[1]2019'!N2</f>
        <v>Lodging</v>
      </c>
      <c r="K23" s="45" t="str">
        <f>'[1]2019'!O2</f>
        <v>X</v>
      </c>
      <c r="L23" s="45">
        <f>'[1]2019'!P2</f>
        <v>0</v>
      </c>
      <c r="M23" s="46">
        <f>'[1]2019'!Q2</f>
        <v>1336.25</v>
      </c>
      <c r="N23" s="21"/>
    </row>
    <row r="24" spans="1:14" ht="23.25" thickBot="1" x14ac:dyDescent="0.3">
      <c r="A24" s="91"/>
      <c r="B24" s="48" t="str">
        <f>'[1]2019'!B2</f>
        <v>Assistant Director, FAIS</v>
      </c>
      <c r="C24" s="48" t="str">
        <f>'[1]2019'!D2</f>
        <v>European Court of Auditors</v>
      </c>
      <c r="D24" s="49">
        <f>'[1]2019'!F2</f>
        <v>43769</v>
      </c>
      <c r="E24" s="50" t="s">
        <v>41</v>
      </c>
      <c r="F24" s="51" t="str">
        <f>'[1]2019'!H2</f>
        <v>10/27/19-10/31/19</v>
      </c>
      <c r="G24" s="83"/>
      <c r="H24" s="84"/>
      <c r="I24" s="85"/>
      <c r="J24" s="45" t="str">
        <f>'[1]2019'!R2</f>
        <v>Meals and Incidentals</v>
      </c>
      <c r="K24" s="45" t="str">
        <f>'[1]2019'!S2</f>
        <v>X</v>
      </c>
      <c r="L24" s="45" t="str">
        <f>'[1]2019'!T2</f>
        <v>X</v>
      </c>
      <c r="M24" s="46">
        <f>'[1]2019'!U2</f>
        <v>812.5</v>
      </c>
      <c r="N24" s="45"/>
    </row>
    <row r="25" spans="1:14" ht="46.5" thickTop="1" thickBot="1" x14ac:dyDescent="0.3">
      <c r="A25" s="71">
        <f>A21+1</f>
        <v>3</v>
      </c>
      <c r="B25" s="39" t="s">
        <v>24</v>
      </c>
      <c r="C25" s="39" t="s">
        <v>25</v>
      </c>
      <c r="D25" s="39" t="s">
        <v>26</v>
      </c>
      <c r="E25" s="74" t="s">
        <v>27</v>
      </c>
      <c r="F25" s="74"/>
      <c r="G25" s="74" t="s">
        <v>18</v>
      </c>
      <c r="H25" s="75"/>
      <c r="I25" s="17"/>
      <c r="J25" s="40" t="s">
        <v>44</v>
      </c>
      <c r="K25" s="41"/>
      <c r="L25" s="41"/>
      <c r="M25" s="42"/>
      <c r="N25" s="21"/>
    </row>
    <row r="26" spans="1:14" ht="23.25" thickBot="1" x14ac:dyDescent="0.3">
      <c r="A26" s="72"/>
      <c r="B26" s="43" t="str">
        <f>'[1]2019'!A3</f>
        <v>Johana Ayers</v>
      </c>
      <c r="C26" s="43" t="str">
        <f>'[1]2019'!C3</f>
        <v>International Conference on Integrity</v>
      </c>
      <c r="D26" s="44">
        <f>'[1]2019'!E3</f>
        <v>43801</v>
      </c>
      <c r="E26" s="43"/>
      <c r="F26" s="43" t="str">
        <f>'[1]2019'!G6</f>
        <v>Brussels, Belgium</v>
      </c>
      <c r="G26" s="76" t="str">
        <f>'[1]2019'!I6</f>
        <v>European Parliamentary Research Service</v>
      </c>
      <c r="H26" s="77"/>
      <c r="I26" s="78"/>
      <c r="J26" s="45" t="str">
        <f>'[1]2019'!J6</f>
        <v>Transportation</v>
      </c>
      <c r="K26" s="45">
        <f>'[1]2019'!K6</f>
        <v>0</v>
      </c>
      <c r="L26" s="45" t="str">
        <f>'[1]2019'!L6</f>
        <v>X</v>
      </c>
      <c r="M26" s="46">
        <f>'[1]2019'!M6</f>
        <v>4280</v>
      </c>
      <c r="N26" s="21"/>
    </row>
    <row r="27" spans="1:14" ht="45.75" thickBot="1" x14ac:dyDescent="0.3">
      <c r="A27" s="72"/>
      <c r="B27" s="47" t="s">
        <v>34</v>
      </c>
      <c r="C27" s="47" t="s">
        <v>35</v>
      </c>
      <c r="D27" s="47" t="s">
        <v>36</v>
      </c>
      <c r="E27" s="79" t="s">
        <v>37</v>
      </c>
      <c r="F27" s="79"/>
      <c r="G27" s="80"/>
      <c r="H27" s="81"/>
      <c r="I27" s="82"/>
      <c r="J27" s="45" t="str">
        <f>'[1]2019'!N6</f>
        <v>Lodging</v>
      </c>
      <c r="K27" s="45">
        <f>'[1]2019'!O6</f>
        <v>0</v>
      </c>
      <c r="L27" s="45" t="str">
        <f>'[1]2019'!P6</f>
        <v>X</v>
      </c>
      <c r="M27" s="46">
        <f>'[1]2019'!Q6</f>
        <v>987</v>
      </c>
      <c r="N27" s="21"/>
    </row>
    <row r="28" spans="1:14" ht="23.25" thickBot="1" x14ac:dyDescent="0.3">
      <c r="A28" s="73"/>
      <c r="B28" s="48" t="str">
        <f>'[1]2019'!B3</f>
        <v>Managing Director/SES, FAIS</v>
      </c>
      <c r="C28" s="48" t="str">
        <f>'[1]2019'!D3</f>
        <v>The Peruvian Supreme Audit Institution</v>
      </c>
      <c r="D28" s="49">
        <f>'[1]2019'!F3</f>
        <v>43802</v>
      </c>
      <c r="E28" s="50" t="s">
        <v>41</v>
      </c>
      <c r="F28" s="51" t="str">
        <f>'[1]2019'!H6</f>
        <v>11/02/19-11/08/19</v>
      </c>
      <c r="G28" s="83"/>
      <c r="H28" s="84"/>
      <c r="I28" s="85"/>
      <c r="J28" s="45" t="str">
        <f>'[1]2019'!R6</f>
        <v>Meals and Incidentals</v>
      </c>
      <c r="K28" s="45">
        <f>'[1]2019'!S6</f>
        <v>0</v>
      </c>
      <c r="L28" s="45" t="str">
        <f>'[1]2019'!T6</f>
        <v>X</v>
      </c>
      <c r="M28" s="46">
        <f>'[1]2019'!U6</f>
        <v>104</v>
      </c>
      <c r="N28" s="21"/>
    </row>
    <row r="29" spans="1:14" ht="46.5" thickTop="1" thickBot="1" x14ac:dyDescent="0.3">
      <c r="A29" s="71">
        <f>A25+1</f>
        <v>4</v>
      </c>
      <c r="B29" s="39" t="s">
        <v>24</v>
      </c>
      <c r="C29" s="39" t="s">
        <v>25</v>
      </c>
      <c r="D29" s="39" t="s">
        <v>26</v>
      </c>
      <c r="E29" s="74" t="s">
        <v>27</v>
      </c>
      <c r="F29" s="74"/>
      <c r="G29" s="74" t="s">
        <v>18</v>
      </c>
      <c r="H29" s="75"/>
      <c r="I29" s="17"/>
      <c r="J29" s="40" t="s">
        <v>44</v>
      </c>
      <c r="K29" s="41"/>
      <c r="L29" s="41"/>
      <c r="M29" s="42"/>
      <c r="N29" s="21"/>
    </row>
    <row r="30" spans="1:14" ht="34.5" thickBot="1" x14ac:dyDescent="0.3">
      <c r="A30" s="72"/>
      <c r="B30" s="43" t="str">
        <f>'[1]2019'!A4</f>
        <v>Christopher Mihm</v>
      </c>
      <c r="C30" s="43" t="str">
        <f>'[1]2019'!C4</f>
        <v>Coordinated Audit on Protected Areas Planning Workshop</v>
      </c>
      <c r="D30" s="44">
        <f>'[1]2019'!E4</f>
        <v>43773</v>
      </c>
      <c r="E30" s="43"/>
      <c r="F30" s="43" t="str">
        <f>'[1]2019'!G4</f>
        <v>Gauatemala City, Gauatemala</v>
      </c>
      <c r="G30" s="76" t="str">
        <f>'[1]2019'!I4</f>
        <v>Deutsche Gesellschaft for Internationale Zusammenarbeit</v>
      </c>
      <c r="H30" s="77"/>
      <c r="I30" s="78"/>
      <c r="J30" s="45" t="str">
        <f>'[1]2019'!J4</f>
        <v>Transportation</v>
      </c>
      <c r="K30" s="45">
        <f>'[1]2019'!K4</f>
        <v>0</v>
      </c>
      <c r="L30" s="45" t="str">
        <f>'[1]2019'!L4</f>
        <v>X</v>
      </c>
      <c r="M30" s="46">
        <f>'[1]2019'!M4</f>
        <v>615</v>
      </c>
      <c r="N30" s="21"/>
    </row>
    <row r="31" spans="1:14" ht="45.75" thickBot="1" x14ac:dyDescent="0.3">
      <c r="A31" s="72"/>
      <c r="B31" s="47" t="s">
        <v>34</v>
      </c>
      <c r="C31" s="47" t="s">
        <v>35</v>
      </c>
      <c r="D31" s="47" t="s">
        <v>36</v>
      </c>
      <c r="E31" s="79" t="s">
        <v>37</v>
      </c>
      <c r="F31" s="79"/>
      <c r="G31" s="80"/>
      <c r="H31" s="81"/>
      <c r="I31" s="82"/>
      <c r="J31" s="45" t="str">
        <f>'[1]2019'!N4</f>
        <v>Lodging</v>
      </c>
      <c r="K31" s="45">
        <f>'[1]2019'!O4</f>
        <v>0</v>
      </c>
      <c r="L31" s="45" t="str">
        <f>'[1]2019'!P4</f>
        <v>X</v>
      </c>
      <c r="M31" s="46">
        <f>'[1]2019'!Q4</f>
        <v>488</v>
      </c>
      <c r="N31" s="21"/>
    </row>
    <row r="32" spans="1:14" ht="23.25" thickBot="1" x14ac:dyDescent="0.3">
      <c r="A32" s="73"/>
      <c r="B32" s="48" t="str">
        <f>'[1]2019'!B4</f>
        <v>Managing Director, SI</v>
      </c>
      <c r="C32" s="48" t="str">
        <f>'[1]2019'!D4</f>
        <v>Deutsche Gesellschaft for Internationale Zusammenarbeit</v>
      </c>
      <c r="D32" s="49">
        <f>'[1]2019'!F4</f>
        <v>43775</v>
      </c>
      <c r="E32" s="50" t="s">
        <v>41</v>
      </c>
      <c r="F32" s="51" t="str">
        <f>'[1]2019'!H4</f>
        <v>11/03/19-11/06/19</v>
      </c>
      <c r="G32" s="83"/>
      <c r="H32" s="84"/>
      <c r="I32" s="85"/>
      <c r="J32" s="45" t="str">
        <f>'[1]2019'!R4</f>
        <v>Meals and Incidentals</v>
      </c>
      <c r="K32" s="45">
        <f>'[1]2019'!S4</f>
        <v>0</v>
      </c>
      <c r="L32" s="45" t="str">
        <f>'[1]2019'!T4</f>
        <v>X</v>
      </c>
      <c r="M32" s="46">
        <f>'[1]2019'!U4</f>
        <v>115</v>
      </c>
      <c r="N32" s="21"/>
    </row>
    <row r="33" spans="1:14" ht="46.5" thickTop="1" thickBot="1" x14ac:dyDescent="0.3">
      <c r="A33" s="71">
        <f>A29+1</f>
        <v>5</v>
      </c>
      <c r="B33" s="39" t="s">
        <v>24</v>
      </c>
      <c r="C33" s="39" t="s">
        <v>25</v>
      </c>
      <c r="D33" s="39" t="s">
        <v>26</v>
      </c>
      <c r="E33" s="74" t="s">
        <v>27</v>
      </c>
      <c r="F33" s="74"/>
      <c r="G33" s="74" t="s">
        <v>18</v>
      </c>
      <c r="H33" s="75"/>
      <c r="I33" s="17"/>
      <c r="J33" s="40" t="s">
        <v>44</v>
      </c>
      <c r="K33" s="41"/>
      <c r="L33" s="41"/>
      <c r="M33" s="42"/>
      <c r="N33" s="21"/>
    </row>
    <row r="34" spans="1:14" ht="23.25" thickBot="1" x14ac:dyDescent="0.3">
      <c r="A34" s="72"/>
      <c r="B34" s="43" t="str">
        <f>'[1]2019'!A5</f>
        <v>Katherine Siggerud</v>
      </c>
      <c r="C34" s="43" t="str">
        <f>'[1]2019'!C5</f>
        <v>Tokyo International Meeting on Audit</v>
      </c>
      <c r="D34" s="44">
        <f>'[1]2019'!E5</f>
        <v>43802</v>
      </c>
      <c r="E34" s="43"/>
      <c r="F34" s="43" t="str">
        <f>'[1]2019'!G5</f>
        <v>Tokyo, Japan</v>
      </c>
      <c r="G34" s="76" t="str">
        <f>'[1]2019'!I5</f>
        <v>Office of International Affairs</v>
      </c>
      <c r="H34" s="77"/>
      <c r="I34" s="78"/>
      <c r="J34" s="45" t="str">
        <f>'[1]2019'!J5</f>
        <v>Transportation</v>
      </c>
      <c r="K34" s="45">
        <f>'[1]2019'!K5</f>
        <v>0</v>
      </c>
      <c r="L34" s="45" t="str">
        <f>'[1]2019'!L5</f>
        <v>X</v>
      </c>
      <c r="M34" s="46">
        <f>'[1]2019'!M5</f>
        <v>25102</v>
      </c>
      <c r="N34" s="21"/>
    </row>
    <row r="35" spans="1:14" ht="45.75" thickBot="1" x14ac:dyDescent="0.3">
      <c r="A35" s="72"/>
      <c r="B35" s="47" t="s">
        <v>34</v>
      </c>
      <c r="C35" s="47" t="s">
        <v>35</v>
      </c>
      <c r="D35" s="47" t="s">
        <v>36</v>
      </c>
      <c r="E35" s="79" t="s">
        <v>37</v>
      </c>
      <c r="F35" s="79"/>
      <c r="G35" s="80"/>
      <c r="H35" s="81"/>
      <c r="I35" s="82"/>
      <c r="J35" s="45" t="str">
        <f>'[1]2019'!N5</f>
        <v>Lodging</v>
      </c>
      <c r="K35" s="45">
        <f>'[1]2019'!O5</f>
        <v>0</v>
      </c>
      <c r="L35" s="45" t="str">
        <f>'[1]2019'!P5</f>
        <v>X</v>
      </c>
      <c r="M35" s="46">
        <f>'[1]2019'!Q5</f>
        <v>1795</v>
      </c>
      <c r="N35" s="21"/>
    </row>
    <row r="36" spans="1:14" ht="23.25" thickBot="1" x14ac:dyDescent="0.3">
      <c r="A36" s="73"/>
      <c r="B36" s="48" t="str">
        <f>'[1]2019'!B5</f>
        <v>Chief Operating Officer, CG</v>
      </c>
      <c r="C36" s="48" t="str">
        <f>'[1]2019'!D5</f>
        <v>Office of International Affairs</v>
      </c>
      <c r="D36" s="49">
        <f>'[1]2019'!F5</f>
        <v>43805</v>
      </c>
      <c r="E36" s="50" t="s">
        <v>41</v>
      </c>
      <c r="F36" s="51" t="str">
        <f>'[1]2019'!H5</f>
        <v>12/01/19-12/07/19</v>
      </c>
      <c r="G36" s="83"/>
      <c r="H36" s="84"/>
      <c r="I36" s="85"/>
      <c r="J36" s="45" t="str">
        <f>'[1]2019'!R5</f>
        <v>Meals and Incidentals</v>
      </c>
      <c r="K36" s="45">
        <f>'[1]2019'!S5</f>
        <v>0</v>
      </c>
      <c r="L36" s="45" t="str">
        <f>'[1]2019'!T5</f>
        <v>X</v>
      </c>
      <c r="M36" s="46">
        <f>'[1]2019'!U5</f>
        <v>582</v>
      </c>
      <c r="N36" s="21"/>
    </row>
    <row r="37" spans="1:14" ht="46.5" thickTop="1" thickBot="1" x14ac:dyDescent="0.3">
      <c r="A37" s="71">
        <f>A33+1</f>
        <v>6</v>
      </c>
      <c r="B37" s="39" t="s">
        <v>24</v>
      </c>
      <c r="C37" s="39" t="s">
        <v>25</v>
      </c>
      <c r="D37" s="39" t="s">
        <v>26</v>
      </c>
      <c r="E37" s="74" t="s">
        <v>27</v>
      </c>
      <c r="F37" s="74"/>
      <c r="G37" s="74" t="s">
        <v>18</v>
      </c>
      <c r="H37" s="75"/>
      <c r="I37" s="17"/>
      <c r="J37" s="40" t="s">
        <v>44</v>
      </c>
      <c r="K37" s="41"/>
      <c r="L37" s="41"/>
      <c r="M37" s="42"/>
      <c r="N37" s="21"/>
    </row>
    <row r="38" spans="1:14" ht="23.25" thickBot="1" x14ac:dyDescent="0.3">
      <c r="A38" s="72"/>
      <c r="B38" s="43" t="str">
        <f>'[1]2019'!A6</f>
        <v>Orice Brown</v>
      </c>
      <c r="C38" s="43" t="str">
        <f>'[1]2019'!C6</f>
        <v>Empowering Through Knowledge: Parliamentary Research</v>
      </c>
      <c r="D38" s="44">
        <f>'[1]2019'!E6</f>
        <v>43772</v>
      </c>
      <c r="E38" s="43"/>
      <c r="F38" s="43" t="str">
        <f>'[1]2019'!G6</f>
        <v>Brussels, Belgium</v>
      </c>
      <c r="G38" s="76" t="str">
        <f>'[1]2019'!I6</f>
        <v>European Parliamentary Research Service</v>
      </c>
      <c r="H38" s="77"/>
      <c r="I38" s="78"/>
      <c r="J38" s="45" t="str">
        <f>'[1]2019'!J6</f>
        <v>Transportation</v>
      </c>
      <c r="K38" s="45">
        <f>'[1]2019'!K6</f>
        <v>0</v>
      </c>
      <c r="L38" s="45" t="str">
        <f>'[1]2019'!L6</f>
        <v>X</v>
      </c>
      <c r="M38" s="46">
        <f>'[1]2019'!M6</f>
        <v>4280</v>
      </c>
      <c r="N38" s="21"/>
    </row>
    <row r="39" spans="1:14" ht="45.75" thickBot="1" x14ac:dyDescent="0.3">
      <c r="A39" s="72"/>
      <c r="B39" s="47" t="s">
        <v>34</v>
      </c>
      <c r="C39" s="47" t="s">
        <v>35</v>
      </c>
      <c r="D39" s="47" t="s">
        <v>36</v>
      </c>
      <c r="E39" s="79" t="s">
        <v>37</v>
      </c>
      <c r="F39" s="79"/>
      <c r="G39" s="80"/>
      <c r="H39" s="81"/>
      <c r="I39" s="82"/>
      <c r="J39" s="45" t="str">
        <f>'[1]2019'!N6</f>
        <v>Lodging</v>
      </c>
      <c r="K39" s="45">
        <f>'[1]2019'!O6</f>
        <v>0</v>
      </c>
      <c r="L39" s="45" t="str">
        <f>'[1]2019'!P6</f>
        <v>X</v>
      </c>
      <c r="M39" s="46">
        <f>'[1]2019'!Q6</f>
        <v>987</v>
      </c>
      <c r="N39" s="21"/>
    </row>
    <row r="40" spans="1:14" ht="23.25" thickBot="1" x14ac:dyDescent="0.3">
      <c r="A40" s="73"/>
      <c r="B40" s="48" t="str">
        <f>'[1]2019'!B6</f>
        <v>Managing Director, CR</v>
      </c>
      <c r="C40" s="48" t="str">
        <f>'[1]2019'!D6</f>
        <v>European Parliamentary Research Service</v>
      </c>
      <c r="D40" s="49">
        <f>'[1]2019'!F6</f>
        <v>43776</v>
      </c>
      <c r="E40" s="50" t="s">
        <v>41</v>
      </c>
      <c r="F40" s="51" t="str">
        <f>'[1]2019'!H6</f>
        <v>11/02/19-11/08/19</v>
      </c>
      <c r="G40" s="83"/>
      <c r="H40" s="84"/>
      <c r="I40" s="85"/>
      <c r="J40" s="45" t="str">
        <f>'[1]2019'!R6</f>
        <v>Meals and Incidentals</v>
      </c>
      <c r="K40" s="45">
        <f>'[1]2019'!S6</f>
        <v>0</v>
      </c>
      <c r="L40" s="45" t="str">
        <f>'[1]2019'!T6</f>
        <v>X</v>
      </c>
      <c r="M40" s="46">
        <f>'[1]2019'!U6</f>
        <v>104</v>
      </c>
      <c r="N40" s="21"/>
    </row>
    <row r="41" spans="1:14" ht="46.5" thickTop="1" thickBot="1" x14ac:dyDescent="0.3">
      <c r="A41" s="71">
        <f>A37+1</f>
        <v>7</v>
      </c>
      <c r="B41" s="39" t="s">
        <v>24</v>
      </c>
      <c r="C41" s="39" t="s">
        <v>25</v>
      </c>
      <c r="D41" s="39" t="s">
        <v>26</v>
      </c>
      <c r="E41" s="75" t="s">
        <v>27</v>
      </c>
      <c r="F41" s="86"/>
      <c r="G41" s="75" t="s">
        <v>18</v>
      </c>
      <c r="H41" s="87"/>
      <c r="I41" s="17"/>
      <c r="J41" s="40" t="s">
        <v>44</v>
      </c>
      <c r="K41" s="41"/>
      <c r="L41" s="41"/>
      <c r="M41" s="42"/>
      <c r="N41" s="21"/>
    </row>
    <row r="42" spans="1:14" ht="23.25" thickBot="1" x14ac:dyDescent="0.3">
      <c r="A42" s="72"/>
      <c r="B42" s="43" t="str">
        <f>'[1]2019'!A7</f>
        <v xml:space="preserve">Alicia Cackley </v>
      </c>
      <c r="C42" s="43" t="str">
        <f>'[1]2019'!C7</f>
        <v>National Reverse Mortgage Lenders Association Annual Meeting</v>
      </c>
      <c r="D42" s="44">
        <f>'[1]2019'!E7</f>
        <v>43787</v>
      </c>
      <c r="E42" s="43"/>
      <c r="F42" s="43" t="str">
        <f>'[1]2019'!G7</f>
        <v>Nashville, TN</v>
      </c>
      <c r="G42" s="76" t="str">
        <f>'[1]2019'!I7</f>
        <v>National Reverse Mortgage Lenders Association</v>
      </c>
      <c r="H42" s="77"/>
      <c r="I42" s="78"/>
      <c r="J42" s="45" t="str">
        <f>'[1]2019'!J7</f>
        <v>Conference Fee</v>
      </c>
      <c r="K42" s="45">
        <f>'[1]2019'!K7</f>
        <v>0</v>
      </c>
      <c r="L42" s="45" t="str">
        <f>'[1]2019'!L7</f>
        <v>X</v>
      </c>
      <c r="M42" s="46">
        <f>'[1]2019'!M7</f>
        <v>1025</v>
      </c>
      <c r="N42" s="21"/>
    </row>
    <row r="43" spans="1:14" ht="45.75" thickBot="1" x14ac:dyDescent="0.3">
      <c r="A43" s="72"/>
      <c r="B43" s="47" t="s">
        <v>34</v>
      </c>
      <c r="C43" s="47" t="s">
        <v>35</v>
      </c>
      <c r="D43" s="47" t="s">
        <v>36</v>
      </c>
      <c r="E43" s="88" t="s">
        <v>37</v>
      </c>
      <c r="F43" s="89"/>
      <c r="G43" s="80"/>
      <c r="H43" s="81"/>
      <c r="I43" s="82"/>
      <c r="J43" s="45">
        <f>'[1]2019'!N7</f>
        <v>0</v>
      </c>
      <c r="K43" s="45">
        <f>'[1]2019'!O7</f>
        <v>0</v>
      </c>
      <c r="L43" s="45">
        <f>'[1]2019'!P7</f>
        <v>0</v>
      </c>
      <c r="M43" s="46">
        <f>'[1]2019'!Q7</f>
        <v>0</v>
      </c>
      <c r="N43" s="21"/>
    </row>
    <row r="44" spans="1:14" ht="23.25" thickBot="1" x14ac:dyDescent="0.3">
      <c r="A44" s="73"/>
      <c r="B44" s="48" t="str">
        <f>'[1]2019'!B7</f>
        <v>Director, FMCI</v>
      </c>
      <c r="C44" s="48" t="str">
        <f>'[1]2019'!D7</f>
        <v>National Reverse Mortgage Lenders Association</v>
      </c>
      <c r="D44" s="49">
        <f>'[1]2019'!F7</f>
        <v>43789</v>
      </c>
      <c r="E44" s="50" t="s">
        <v>41</v>
      </c>
      <c r="F44" s="51" t="str">
        <f>'[1]2019'!H7</f>
        <v>11/18/19-11/19/19</v>
      </c>
      <c r="G44" s="83"/>
      <c r="H44" s="84"/>
      <c r="I44" s="85"/>
      <c r="J44" s="45">
        <f>'[1]2019'!R7</f>
        <v>0</v>
      </c>
      <c r="K44" s="45">
        <f>'[1]2019'!S7</f>
        <v>0</v>
      </c>
      <c r="L44" s="45">
        <f>'[1]2019'!T7</f>
        <v>0</v>
      </c>
      <c r="M44" s="46">
        <f>'[1]2019'!U7</f>
        <v>0</v>
      </c>
      <c r="N44" s="21"/>
    </row>
    <row r="45" spans="1:14" ht="46.5" thickTop="1" thickBot="1" x14ac:dyDescent="0.3">
      <c r="A45" s="71">
        <f>A41+1</f>
        <v>8</v>
      </c>
      <c r="B45" s="39" t="s">
        <v>24</v>
      </c>
      <c r="C45" s="39" t="s">
        <v>25</v>
      </c>
      <c r="D45" s="39" t="s">
        <v>26</v>
      </c>
      <c r="E45" s="74" t="s">
        <v>27</v>
      </c>
      <c r="F45" s="74"/>
      <c r="G45" s="74" t="s">
        <v>18</v>
      </c>
      <c r="H45" s="75"/>
      <c r="I45" s="17"/>
      <c r="J45" s="40" t="s">
        <v>44</v>
      </c>
      <c r="K45" s="41"/>
      <c r="L45" s="41"/>
      <c r="M45" s="42"/>
      <c r="N45" s="21"/>
    </row>
    <row r="46" spans="1:14" ht="34.5" thickBot="1" x14ac:dyDescent="0.3">
      <c r="A46" s="72"/>
      <c r="B46" s="43" t="str">
        <f>'[1]2019'!A8</f>
        <v>Alissa Czyz</v>
      </c>
      <c r="C46" s="43" t="str">
        <f>'[1]2019'!C8</f>
        <v>INTOSAI Development Initiative</v>
      </c>
      <c r="D46" s="44">
        <f>'[1]2019'!E8</f>
        <v>43786</v>
      </c>
      <c r="E46" s="43"/>
      <c r="F46" s="43" t="str">
        <f>'[1]2019'!G8</f>
        <v>London, United Kingdom</v>
      </c>
      <c r="G46" s="76" t="str">
        <f>'[1]2019'!I8</f>
        <v>INTOSAI Development Initiative</v>
      </c>
      <c r="H46" s="77"/>
      <c r="I46" s="78"/>
      <c r="J46" s="45" t="str">
        <f>'[1]2019'!J8</f>
        <v>Transportation</v>
      </c>
      <c r="K46" s="45" t="str">
        <f>'[1]2019'!K8</f>
        <v>X</v>
      </c>
      <c r="L46" s="45">
        <f>'[1]2019'!L8</f>
        <v>0</v>
      </c>
      <c r="M46" s="46">
        <f>'[1]2019'!M8</f>
        <v>839.4</v>
      </c>
      <c r="N46" s="21"/>
    </row>
    <row r="47" spans="1:14" ht="45.75" thickBot="1" x14ac:dyDescent="0.3">
      <c r="A47" s="72"/>
      <c r="B47" s="47" t="s">
        <v>34</v>
      </c>
      <c r="C47" s="47" t="s">
        <v>35</v>
      </c>
      <c r="D47" s="47" t="s">
        <v>36</v>
      </c>
      <c r="E47" s="79" t="s">
        <v>37</v>
      </c>
      <c r="F47" s="79"/>
      <c r="G47" s="80"/>
      <c r="H47" s="81"/>
      <c r="I47" s="82"/>
      <c r="J47" s="45" t="str">
        <f>'[1]2019'!N8</f>
        <v>Lodging</v>
      </c>
      <c r="K47" s="45">
        <f>'[1]2019'!O8</f>
        <v>0</v>
      </c>
      <c r="L47" s="45" t="str">
        <f>'[1]2019'!P8</f>
        <v>X</v>
      </c>
      <c r="M47" s="46">
        <f>'[1]2019'!Q8</f>
        <v>1152</v>
      </c>
      <c r="N47" s="21"/>
    </row>
    <row r="48" spans="1:14" ht="23.25" thickBot="1" x14ac:dyDescent="0.3">
      <c r="A48" s="73"/>
      <c r="B48" s="63" t="str">
        <f>'[1]2019'!B8</f>
        <v>Assistant Director, DCM</v>
      </c>
      <c r="C48" s="63" t="str">
        <f>'[1]2019'!D8</f>
        <v>INTOSAI Development Initiative</v>
      </c>
      <c r="D48" s="49">
        <f>'[1]2019'!F8</f>
        <v>43790</v>
      </c>
      <c r="E48" s="50" t="s">
        <v>41</v>
      </c>
      <c r="F48" s="51" t="str">
        <f>'[1]2019'!H8</f>
        <v>11/16/19-11/22/20</v>
      </c>
      <c r="G48" s="83"/>
      <c r="H48" s="84"/>
      <c r="I48" s="85"/>
      <c r="J48" s="45" t="str">
        <f>'[1]2019'!R8</f>
        <v>Meals and Incidentals</v>
      </c>
      <c r="K48" s="45" t="str">
        <f>'[1]2019'!S8</f>
        <v>X</v>
      </c>
      <c r="L48" s="45" t="str">
        <f>'[1]2019'!T8</f>
        <v>X</v>
      </c>
      <c r="M48" s="46">
        <f>'[1]2019'!U8</f>
        <v>851</v>
      </c>
      <c r="N48" s="67"/>
    </row>
    <row r="49" spans="2:17" ht="15.75" thickTop="1" x14ac:dyDescent="0.25">
      <c r="J49" s="64"/>
      <c r="K49" s="65"/>
      <c r="L49" s="65"/>
      <c r="M49" s="66"/>
    </row>
    <row r="50" spans="2:17" ht="15.75" thickBot="1" x14ac:dyDescent="0.3">
      <c r="J50" s="64"/>
      <c r="K50" s="65"/>
      <c r="L50" s="65"/>
      <c r="M50" s="66"/>
    </row>
    <row r="51" spans="2:17" x14ac:dyDescent="0.25">
      <c r="J51" s="64"/>
      <c r="K51" s="65"/>
      <c r="L51" s="65"/>
      <c r="M51" s="66"/>
      <c r="P51" s="53" t="s">
        <v>45</v>
      </c>
      <c r="Q51" s="54"/>
    </row>
    <row r="52" spans="2:17" x14ac:dyDescent="0.25">
      <c r="J52" s="64"/>
      <c r="K52" s="65"/>
      <c r="L52" s="65"/>
      <c r="M52" s="66"/>
      <c r="P52" s="55"/>
      <c r="Q52" s="52"/>
    </row>
    <row r="53" spans="2:17" ht="36" x14ac:dyDescent="0.25">
      <c r="B53" s="1"/>
      <c r="J53" s="64"/>
      <c r="K53" s="65"/>
      <c r="L53" s="65"/>
      <c r="M53" s="66"/>
      <c r="P53" s="56" t="b">
        <v>0</v>
      </c>
      <c r="Q53" s="57" t="str">
        <f xml:space="preserve"> CONCATENATE("OCTOBER 1, ",$M$7-1,"- MARCH 31, ",$M$7)</f>
        <v xml:space="preserve">OCTOBER 1, -1- MARCH 31, </v>
      </c>
    </row>
    <row r="54" spans="2:17" ht="36" x14ac:dyDescent="0.25">
      <c r="B54" s="1"/>
      <c r="J54" s="64"/>
      <c r="K54" s="65"/>
      <c r="L54" s="65"/>
      <c r="M54" s="66"/>
      <c r="P54" s="56" t="b">
        <v>1</v>
      </c>
      <c r="Q54" s="57" t="str">
        <f xml:space="preserve"> CONCATENATE("APRIL 1 - SEPTEMBER 30, ",$M$7)</f>
        <v xml:space="preserve">APRIL 1 - SEPTEMBER 30, </v>
      </c>
    </row>
    <row r="55" spans="2:17" x14ac:dyDescent="0.25">
      <c r="J55" s="64"/>
      <c r="K55" s="65"/>
      <c r="L55" s="65"/>
      <c r="M55" s="66"/>
      <c r="P55" s="56" t="b">
        <v>0</v>
      </c>
      <c r="Q55" s="58"/>
    </row>
    <row r="56" spans="2:17" ht="15.75" thickBot="1" x14ac:dyDescent="0.3">
      <c r="J56" s="64"/>
      <c r="K56" s="65"/>
      <c r="L56" s="65"/>
      <c r="M56" s="66"/>
      <c r="P56" s="59">
        <v>1</v>
      </c>
      <c r="Q56" s="60"/>
    </row>
  </sheetData>
  <mergeCells count="81">
    <mergeCell ref="J1:M3"/>
    <mergeCell ref="A4:M4"/>
    <mergeCell ref="A5:A12"/>
    <mergeCell ref="B5:J6"/>
    <mergeCell ref="B7:N7"/>
    <mergeCell ref="B8:F8"/>
    <mergeCell ref="G8:G10"/>
    <mergeCell ref="H8:H10"/>
    <mergeCell ref="I8:I10"/>
    <mergeCell ref="J8:J10"/>
    <mergeCell ref="K8:K10"/>
    <mergeCell ref="L8:M10"/>
    <mergeCell ref="B9:F9"/>
    <mergeCell ref="D10:F10"/>
    <mergeCell ref="B11:B12"/>
    <mergeCell ref="C11:C12"/>
    <mergeCell ref="D11:D12"/>
    <mergeCell ref="E11:F12"/>
    <mergeCell ref="G11:I12"/>
    <mergeCell ref="J11:J12"/>
    <mergeCell ref="K11:K12"/>
    <mergeCell ref="L11:L12"/>
    <mergeCell ref="M11:M12"/>
    <mergeCell ref="A13:A16"/>
    <mergeCell ref="E13:F13"/>
    <mergeCell ref="G13:H13"/>
    <mergeCell ref="G14:I14"/>
    <mergeCell ref="E15:F15"/>
    <mergeCell ref="G15:I15"/>
    <mergeCell ref="G16:I16"/>
    <mergeCell ref="A17:A20"/>
    <mergeCell ref="E17:F17"/>
    <mergeCell ref="G17:I17"/>
    <mergeCell ref="G18:I18"/>
    <mergeCell ref="E19:F19"/>
    <mergeCell ref="G19:I20"/>
    <mergeCell ref="A21:A24"/>
    <mergeCell ref="E21:F21"/>
    <mergeCell ref="G21:H21"/>
    <mergeCell ref="G22:I22"/>
    <mergeCell ref="E23:F23"/>
    <mergeCell ref="G23:I24"/>
    <mergeCell ref="A25:A28"/>
    <mergeCell ref="E25:F25"/>
    <mergeCell ref="G25:H25"/>
    <mergeCell ref="G26:I26"/>
    <mergeCell ref="E27:F27"/>
    <mergeCell ref="G27:I28"/>
    <mergeCell ref="A29:A32"/>
    <mergeCell ref="E29:F29"/>
    <mergeCell ref="G29:H29"/>
    <mergeCell ref="G30:I30"/>
    <mergeCell ref="E31:F31"/>
    <mergeCell ref="G31:I32"/>
    <mergeCell ref="A33:A36"/>
    <mergeCell ref="E33:F33"/>
    <mergeCell ref="G33:H33"/>
    <mergeCell ref="G34:I34"/>
    <mergeCell ref="E35:F35"/>
    <mergeCell ref="G35:I36"/>
    <mergeCell ref="E37:F37"/>
    <mergeCell ref="G37:H37"/>
    <mergeCell ref="G38:I38"/>
    <mergeCell ref="E39:F39"/>
    <mergeCell ref="G39:I40"/>
    <mergeCell ref="P1:S1"/>
    <mergeCell ref="P2:S2"/>
    <mergeCell ref="P3:S3"/>
    <mergeCell ref="A45:A48"/>
    <mergeCell ref="E45:F45"/>
    <mergeCell ref="G45:H45"/>
    <mergeCell ref="G46:I46"/>
    <mergeCell ref="E47:F47"/>
    <mergeCell ref="G47:I48"/>
    <mergeCell ref="A41:A44"/>
    <mergeCell ref="E41:F41"/>
    <mergeCell ref="G41:H41"/>
    <mergeCell ref="G42:I42"/>
    <mergeCell ref="E43:F43"/>
    <mergeCell ref="G43:I44"/>
    <mergeCell ref="A37:A40"/>
  </mergeCells>
  <dataValidations xWindow="148" yWindow="546" count="42">
    <dataValidation allowBlank="1" showInputMessage="1" showErrorMessage="1" promptTitle="Benefit Source" prompt="List the benefit source here." sqref="G14:I14 G18 G16:I16 G22 G26 G30 G38 G34 G46 G42"/>
    <dataValidation allowBlank="1" showInputMessage="1" showErrorMessage="1" promptTitle="Benefit#1 Description Example" prompt="Benefit Description for Entry #1 is listed here." sqref="J14"/>
    <dataValidation allowBlank="1" showInputMessage="1" showErrorMessage="1" promptTitle="Benefit #1--Payment by Check" prompt="If payment type for benefit #1 was by check, this box would contain an x." sqref="K14"/>
    <dataValidation allowBlank="1" showInputMessage="1" showErrorMessage="1" promptTitle="Benefit #1-- Payment in-kind" prompt="Since the payment type for benefit #1 was in-kind, this box contains an x." sqref="L14"/>
    <dataValidation allowBlank="1" showInputMessage="1" showErrorMessage="1" promptTitle="Benefit #1 Total Amount Example" prompt="The total amount of Benefit #1 is entered here." sqref="M14"/>
    <dataValidation allowBlank="1" showInputMessage="1" showErrorMessage="1" promptTitle="Benefit #2 Description Example" prompt="Benefit #2 description is listed here" sqref="J15"/>
    <dataValidation allowBlank="1" showInputMessage="1" showErrorMessage="1" promptTitle="Benefit #3 Description Example" prompt="Benefit #3 description is listed here" sqref="J16"/>
    <dataValidation allowBlank="1" showInputMessage="1" showErrorMessage="1" promptTitle="Benefit #2-- Payment by Check" prompt="Since benefit #2 was paid by check, this box contains an x." sqref="K15"/>
    <dataValidation allowBlank="1" showInputMessage="1" showErrorMessage="1" promptTitle="Benefit #3-- Payment by Check" prompt="If payment type for benefit #3 was by check, this box would contain an x." sqref="K16"/>
    <dataValidation allowBlank="1" showInputMessage="1" showErrorMessage="1" promptTitle="Benefit #3-- Payment in-kind" prompt="Since the payment type for benefit #3 was in-kind, this box contains an x." sqref="L16"/>
    <dataValidation allowBlank="1" showInputMessage="1" showErrorMessage="1" promptTitle="Payment #2-- Payment in-kind" prompt="If payment type for benefit #2 was in-kind, this box would contain an x." sqref="L15"/>
    <dataValidation allowBlank="1" showInputMessage="1" showErrorMessage="1" promptTitle="Benefit #2 Total Amount Example" prompt="The total amount of Benefit #2 is entered here." sqref="M15"/>
    <dataValidation allowBlank="1" showInputMessage="1" showErrorMessage="1" promptTitle="Benefit #3 Total Amount Example" prompt="The total amount of Benefit #3 is entered here." sqref="M16"/>
    <dataValidation type="whole" allowBlank="1" showInputMessage="1" showErrorMessage="1" promptTitle="Year" prompt="Enter the current year here.  It will populate the correct year in the rest of the form." sqref="M6">
      <formula1>2011</formula1>
      <formula2>2050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4">
      <formula1>40179</formula1>
      <formula2>73051</formula2>
    </dataValidation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6">
      <formula1>40179</formula1>
      <formula2>73051</formula2>
    </dataValidation>
    <dataValidation allowBlank="1" showInputMessage="1" showErrorMessage="1" promptTitle="Traveler Name Example" prompt="Traveler Name Listed Here" sqref="B14"/>
    <dataValidation allowBlank="1" showInputMessage="1" showErrorMessage="1" promptTitle="Event Description Example" prompt="Event Description listed here._x000a_" sqref="C14"/>
    <dataValidation allowBlank="1" showInputMessage="1" showErrorMessage="1" promptTitle="Location Example" prompt="Location listed here." sqref="F14"/>
    <dataValidation allowBlank="1" showInputMessage="1" showErrorMessage="1" promptTitle="Traveler Title Example" prompt="Traveler Title is listed here." sqref="B16"/>
    <dataValidation allowBlank="1" showInputMessage="1" showErrorMessage="1" promptTitle="Event Sponsor Example" prompt="Event Sponsor is listed here." sqref="C16"/>
    <dataValidation allowBlank="1" showInputMessage="1" showErrorMessage="1" promptTitle="Travel Date(s) Example" prompt="Travel Date is listed here." sqref="F16"/>
    <dataValidation allowBlank="1" showInputMessage="1" showErrorMessage="1" promptTitle="Page Number" prompt="Enter page number referentially to the other pages in this workbook." sqref="K6"/>
    <dataValidation allowBlank="1" showInputMessage="1" showErrorMessage="1" promptTitle="Of Pages" prompt="Enter total number of pages in workbook." sqref="L6"/>
    <dataValidation allowBlank="1" showInputMessage="1" showErrorMessage="1" promptTitle="Reporting Agency Name" prompt="Delete contents of this cell and enter reporting agency name." sqref="B8:F8"/>
    <dataValidation allowBlank="1" showInputMessage="1" showErrorMessage="1" promptTitle="Sub-Agency Name" prompt="Delete contents and enter sub-agency name.  If there is no sub-agency, then delete this cell." sqref="B9:F9"/>
    <dataValidation allowBlank="1" showInputMessage="1" showErrorMessage="1" promptTitle="Agency Contact Name" prompt="Delete contents of this cell and enter agency contact's name" sqref="C10"/>
    <dataValidation allowBlank="1" showInputMessage="1" showErrorMessage="1" promptTitle="Agency Contact Email" prompt="Delete contents of this cell and replace with agency contact's email address." sqref="D10:F10"/>
    <dataValidation allowBlank="1" showInputMessage="1" showErrorMessage="1" promptTitle="Traveler Name " prompt="List traveler's first and last name here." sqref="B18 B22 B26 B30 B34 B38 B46 B42"/>
    <dataValidation allowBlank="1" showInputMessage="1" showErrorMessage="1" promptTitle="Event Description" prompt="Provide event description (e.g. title of the conference) here." sqref="C18 C22 C26 C30 C34 C46 C38 C42"/>
    <dataValidation allowBlank="1" showInputMessage="1" showErrorMessage="1" promptTitle="Location " prompt="List location of event here." sqref="F18 F22 F26 F30 F34 F46 F38 F42"/>
    <dataValidation allowBlank="1" showInputMessage="1" showErrorMessage="1" promptTitle="Traveler Title" prompt="List traveler's title here." sqref="B20 B24 B28 B32 B36 B48 B40 B44"/>
    <dataValidation allowBlank="1" showInputMessage="1" showErrorMessage="1" promptTitle="Event Sponsor" prompt="List the event sponsor here." sqref="C20 D18 D22 C28 D30 C36 D46 C44 D38 D42 C24 D26 C32 D34 C40 C48"/>
    <dataValidation type="date" allowBlank="1" showInputMessage="1" showErrorMessage="1" errorTitle="Data Entry Error" error="Please enter date using MM/DD/YYYY" promptTitle="Event Ending Date" prompt="List Event ending date here using the format MM/DD/YYYY." sqref="D20 D24 D28 D32 D36 D48 D40 D44">
      <formula1>40179</formula1>
      <formula2>73051</formula2>
    </dataValidation>
    <dataValidation allowBlank="1" showInputMessage="1" showErrorMessage="1" promptTitle="Travel Date(s)" prompt="List the dates of travel here expressed in the format MM/DD/YYYY-MM/DD/YYYY." sqref="F20 F24 F28 F32 F36 F48 F40 F44"/>
    <dataValidation allowBlank="1" showInputMessage="1" showErrorMessage="1" promptTitle="Benefit#1 Description" prompt="Benefit Description for Entry #1 is listed here." sqref="K18:M20 K24:N24 K22:M23 K26:M28 K30:M32 K34:M36 K38:M40 K46:M48 K42:M44 J17:J48"/>
    <dataValidation allowBlank="1" showInputMessage="1" showErrorMessage="1" promptTitle="Benefit #1 Total Amount" prompt="The total amount of Benefit #1 is entered here." sqref="M17 M21 M25 M29 M33 M37 M41 M45"/>
    <dataValidation allowBlank="1" showInputMessage="1" showErrorMessage="1" promptTitle="Benefit #1--Payment by Check" prompt="If there is a benefit #1 and it was paid by check, mark an x in this cell._x000a_" sqref="K17 K21 K25 K29 K33 K37 K41 K45"/>
    <dataValidation allowBlank="1" showInputMessage="1" showErrorMessage="1" promptTitle="Benefit #1- Payment in-kind" prompt="If there is a benefit #1 and it was paid in-kind, mark this box with an  x._x000a_" sqref="L17 L21 L25 L29 L33 L37 L41 L45"/>
    <dataValidation allowBlank="1" showInputMessage="1" showErrorMessage="1" promptTitle="Indicate Reporting Period" prompt="Mark an X in this box if you are reporting for the period October 1st-March 31st." sqref="G8:G10"/>
    <dataValidation allowBlank="1" showInputMessage="1" showErrorMessage="1" promptTitle="Input Reporting Period" prompt="Mark an X in this box if you are reporting for the period April 1st-September 30th." sqref="I8:I10"/>
    <dataValidation allowBlank="1" showInputMessage="1" showErrorMessage="1" promptTitle="Indicate Negative Report" prompt="Mark an X in this box if you are submitting a negative report for this reporting period." sqref="K8:K10"/>
  </dataValidations>
  <hyperlinks>
    <hyperlink ref="D10" r:id="rId1" display="detroijejohnsonm@gao.gov"/>
    <hyperlink ref="D10:F10" r:id="rId2" display="mcmillianlewisb@gao.gov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GAO</vt:lpstr>
    </vt:vector>
  </TitlesOfParts>
  <Company>GAO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McMillan-Lewis, Brandy L</dc:creator>
  <cp:lastModifiedBy>Gwen Cannon-Jenkins</cp:lastModifiedBy>
  <dcterms:created xsi:type="dcterms:W3CDTF">2021-03-26T13:22:39Z</dcterms:created>
  <dcterms:modified xsi:type="dcterms:W3CDTF">2021-03-29T14:38:16Z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20210326095432156</vt:lpwstr>
  </property>
</Properties>
</file>